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0250企画政策課\00250財政係\016 財政事情の公表\100.財政状況資料集\令和５年度\04.報告\"/>
    </mc:Choice>
  </mc:AlternateContent>
  <xr:revisionPtr revIDLastSave="0" documentId="13_ncr:1_{8F277818-F45F-4761-A1A4-DDE480338DC4}" xr6:coauthVersionLast="47" xr6:coauthVersionMax="47" xr10:uidLastSave="{00000000-0000-0000-0000-000000000000}"/>
  <bookViews>
    <workbookView xWindow="-120" yWindow="-120" windowWidth="27270" windowHeight="1444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<sst xmlns="http://schemas.openxmlformats.org/spreadsheetml/2006/main" count="1083" uniqueCount="563">
  <si>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</si>
  <si>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</si>
  <si>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</si>
  <si>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</si>
  <si>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</si>
  <si>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</si>
  <si>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</si>
  <si>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</si>
  <si>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</si>
  <si>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</si>
  <si>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</si>
  <si>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</si>
  <si>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</si>
  <si>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</si>
  <si>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</si>
  <si>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</si>
  <si>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</si>
  <si>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</si>
  <si>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</si>
  <si>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</si>
  <si>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</si>
  <si>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</si>
  <si>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</si>
  <si>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</si>
  <si>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</si>
  <si>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</si>
  <si>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</si>
  <si>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</si>
  <si>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</si>
  <si>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</si>
  <si>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</si>
  <si>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</si>
  <si>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</si>
  <si>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</si>
  <si>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</si>
  <si>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</si>
  <si>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</si>
  <si>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</si>
  <si>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</si>
  <si>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</si>
  <si>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</si>
  <si>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</si>
  <si>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</si>
  <si>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</si>
  <si>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</si>
  <si>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</si>
  <si>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</si>
  <si>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</si>
  <si>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</si>
  <si>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</si>
  <si>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</si>
  <si>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</si>
  <si>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</si>
  <si>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</si>
  <si>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</si>
  <si>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</si>
  <si>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</si>
  <si>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</si>
  <si>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</si>
  <si>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</si>
  <si>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</si>
  <si>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</si>
  <si>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</si>
  <si>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</si>
  <si>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</si>
  <si>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</si>
  <si>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</si>
  <si>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</si>
  <si>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</si>
  <si>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</si>
  <si>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</si>
  <si>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</si>
  <si>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</si>
  <si>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</si>
  <si>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</si>
  <si>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</si>
  <si>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</si>
  <si>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</si>
  <si>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</si>
  <si>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</si>
  <si>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</si>
  <si>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</si>
  <si>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</si>
  <si>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</si>
  <si>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</si>
  <si>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</si>
  <si>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</si>
  <si>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</si>
  <si>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</si>
  <si>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</si>
  <si>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</si>
  <si>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</si>
  <si>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</si>
  <si>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</si>
  <si>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</si>
  <si>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</si>
  <si>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</si>
  <si>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</si>
  <si>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</si>
  <si>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</si>
  <si>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</si>
  <si>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</si>
  <si>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</si>
  <si>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</si>
  <si>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</si>
  <si>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</si>
  <si>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</si>
  <si>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</si>
  <si>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</si>
  <si>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</si>
  <si>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</si>
  <si>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</si>
  <si>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</si>
  <si>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</si>
  <si>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</si>
  <si>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</si>
  <si>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</si>
  <si>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</si>
  <si>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</si>
  <si>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</si>
  <si>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</si>
  <si>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</si>
  <si>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</si>
  <si>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</si>
  <si>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</si>
  <si>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</si>
  <si>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</si>
  <si>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</si>
  <si>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</si>
  <si>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</si>
  <si>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</si>
  <si>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</si>
  <si>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</si>
  <si>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</si>
  <si>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</si>
  <si>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</si>
  <si>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</si>
  <si>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</si>
  <si>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</si>
  <si>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</si>
  <si>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</si>
  <si>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</si>
  <si>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</si>
  <si>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</si>
  <si>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</si>
  <si>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</si>
  <si>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</si>
  <si>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</si>
  <si>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</si>
  <si>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</si>
  <si>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</si>
  <si>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</si>
  <si>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</si>
  <si>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</si>
  <si>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</si>
  <si>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</si>
  <si>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</si>
  <si>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</si>
  <si>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</si>
  <si>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</si>
  <si>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</si>
  <si>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</si>
  <si>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</si>
  <si>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</si>
  <si>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</si>
  <si>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</si>
  <si>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</si>
  <si>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</si>
  <si>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</si>
  <si>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</si>
  <si>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</si>
  <si>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</si>
  <si>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</si>
  <si>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</si>
  <si>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</si>
  <si>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</si>
  <si>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</si>
  <si>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</si>
  <si>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</si>
  <si>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</si>
  <si>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</si>
  <si>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</si>
  <si>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</si>
  <si>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</si>
  <si>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</si>
  <si>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</si>
  <si>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</si>
  <si>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</si>
  <si>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</si>
  <si>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</si>
  <si>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</si>
  <si>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</si>
  <si>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</si>
  <si>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</si>
  <si>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</si>
  <si>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</si>
  <si>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</si>
  <si>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</si>
  <si>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</si>
  <si>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</si>
  <si>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</si>
  <si>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</si>
  <si>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</si>
  <si>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長野県飯島町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</si>
  <si>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</si>
  <si>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</si>
  <si>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</si>
  <si>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</si>
  <si>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</si>
  <si>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</si>
  <si>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</si>
  <si>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</si>
  <si>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</si>
  <si>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</si>
  <si>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</si>
  <si>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</si>
  <si>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</si>
  <si>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</si>
  <si>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</si>
  <si>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</si>
  <si>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</si>
  <si>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</si>
  <si>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</si>
  <si>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</si>
  <si>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</si>
  <si>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</si>
  <si>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</si>
  <si>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</si>
  <si>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</si>
  <si>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</si>
  <si>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</si>
  <si>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</si>
  <si>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</si>
  <si>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</si>
  <si>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</si>
  <si>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</si>
  <si>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</si>
  <si>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</si>
  <si>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</si>
  <si>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</si>
  <si>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</si>
  <si>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</si>
  <si>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</si>
  <si>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</si>
  <si>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</si>
  <si>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</si>
  <si>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</si>
  <si>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</si>
  <si>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</si>
  <si>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</si>
  <si>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</si>
  <si>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</si>
  <si>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</si>
  <si>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</si>
  <si>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</si>
  <si>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</si>
  <si>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</si>
  <si>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</si>
  <si>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</si>
  <si>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</si>
  <si>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</si>
  <si>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</si>
  <si>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</si>
  <si>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</si>
  <si>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</si>
  <si>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</si>
  <si>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</si>
  <si>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</si>
  <si>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</si>
  <si>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</si>
  <si>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</si>
  <si>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</si>
  <si>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</si>
  <si>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</si>
  <si>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</si>
  <si>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</si>
  <si>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</si>
  <si>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</si>
  <si>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</si>
  <si>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</si>
  <si>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</si>
  <si>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</si>
  <si>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</si>
  <si>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</si>
  <si>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</si>
  <si>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</si>
  <si>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</si>
  <si>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</si>
  <si>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</si>
  <si>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</si>
  <si>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</si>
  <si>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</si>
  <si>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</si>
  <si>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</si>
  <si>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</si>
  <si>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</si>
  <si>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</si>
  <si>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</si>
  <si>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</si>
  <si>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</si>
  <si>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</si>
  <si>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</si>
  <si>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</si>
  <si>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</si>
  <si>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</si>
  <si>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</si>
  <si>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</si>
  <si>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</si>
  <si>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</si>
  <si>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</si>
  <si>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</si>
  <si>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</si>
  <si>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</si>
  <si>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</si>
  <si>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</si>
  <si>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</si>
  <si>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</si>
  <si>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</si>
  <si>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</si>
  <si>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</si>
  <si>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</si>
  <si>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</si>
  <si>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</si>
  <si>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</si>
  <si>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</si>
  <si>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</si>
  <si>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</si>
  <si>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</si>
  <si>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</si>
  <si>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</si>
  <si>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</si>
  <si>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</si>
  <si>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</si>
  <si>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</si>
  <si>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</si>
  <si>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</si>
  <si>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</si>
  <si>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</si>
  <si>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</si>
  <si>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</si>
  <si>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</si>
  <si>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</si>
  <si>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</si>
  <si>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</si>
  <si>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</si>
  <si>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</si>
  <si>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</si>
  <si>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</si>
  <si>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</si>
  <si>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</si>
  <si>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</si>
  <si>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</si>
  <si>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</si>
  <si>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</si>
  <si>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長野県飯島町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</si>
  <si>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</si>
  <si>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</si>
  <si>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</si>
  <si>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</si>
  <si>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</si>
  <si>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</si>
  <si>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</si>
  <si>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</si>
  <si>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</si>
  <si>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</si>
  <si>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</si>
  <si>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</si>
  <si>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</si>
  <si>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</si>
  <si>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</si>
  <si>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</si>
  <si>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</si>
  <si>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</si>
  <si>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</si>
  <si>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</si>
  <si>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</si>
  <si>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</si>
  <si>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</si>
  <si>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</si>
  <si>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</si>
  <si>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</si>
  <si>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</si>
  <si>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</si>
  <si>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</si>
  <si>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</si>
  <si>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</si>
  <si>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</si>
  <si>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</si>
  <si>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</si>
  <si>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</si>
  <si>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</si>
  <si>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</si>
  <si>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</si>
  <si>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</si>
  <si>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</si>
  <si>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</si>
  <si>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</si>
  <si>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</si>
  <si>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</si>
  <si>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</si>
  <si>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</si>
  <si>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</si>
  <si>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</si>
  <si>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</si>
  <si>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</si>
  <si>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</si>
  <si>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</si>
  <si>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</si>
  <si>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</si>
  <si>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</si>
  <si>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</si>
  <si>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</si>
  <si>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</si>
  <si>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</si>
  <si>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</si>
  <si>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</si>
  <si>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</si>
  <si>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</si>
  <si>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</si>
  <si>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</si>
  <si>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</si>
  <si>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</si>
  <si>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</si>
  <si>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</si>
  <si>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</si>
  <si>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</si>
  <si>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</si>
  <si>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</si>
  <si>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</si>
  <si>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</si>
  <si>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</si>
  <si>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</si>
  <si>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</si>
  <si>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</si>
  <si>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</si>
  <si>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</si>
  <si>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</si>
  <si>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</si>
  <si>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</si>
  <si>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</si>
  <si>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</si>
  <si>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</si>
  <si>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</si>
  <si>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</si>
  <si>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</si>
  <si>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</si>
  <si>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</si>
  <si>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</si>
  <si>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</si>
  <si>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</si>
  <si>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</si>
  <si>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</si>
  <si>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</si>
  <si>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</si>
  <si>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</si>
  <si>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</si>
  <si>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</si>
  <si>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</si>
  <si>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</si>
  <si>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</si>
  <si>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</si>
  <si>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</si>
  <si>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</si>
  <si>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</si>
  <si>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</si>
  <si>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</si>
  <si>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</si>
  <si>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</si>
  <si>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</si>
  <si>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</si>
  <si>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</si>
  <si>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</si>
  <si>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</si>
  <si>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</si>
  <si>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</si>
  <si>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</si>
  <si>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</si>
  <si>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</si>
  <si>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</si>
  <si>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</si>
  <si>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</si>
  <si>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</si>
  <si>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</si>
  <si>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</si>
  <si>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</si>
  <si>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</si>
  <si>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</si>
  <si>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</si>
  <si>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</si>
  <si>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</si>
  <si>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</si>
  <si>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</si>
  <si>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</si>
  <si>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</si>
  <si>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</si>
  <si>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</si>
  <si>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</si>
  <si>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</si>
  <si>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</si>
  <si>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</si>
  <si>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</si>
  <si>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</si>
  <si>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</si>
  <si>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</si>
  <si>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</si>
  <si>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</si>
  <si>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</si>
  <si>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</si>
  <si>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</si>
  <si>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</si>
  <si>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</si>
  <si>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</si>
  <si>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</si>
  <si>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</si>
  <si>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</si>
  <si>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</si>
  <si>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</si>
  <si>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</si>
  <si>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</si>
  <si>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</si>
  <si>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</si>
  <si>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</si>
  <si>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</si>
  <si>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</si>
  <si>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</si>
  <si>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</si>
  <si>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</si>
  <si>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</si>
  <si>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</si>
  <si>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</si>
  <si>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</si>
  <si>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一般会計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</si>
  <si>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</si>
  <si>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</si>
  <si>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</si>
  <si>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</si>
  <si>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</si>
  <si>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</si>
  <si>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</si>
  <si>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</si>
  <si>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</si>
  <si>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</si>
  <si>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</si>
  <si>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</si>
  <si>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</si>
  <si>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</si>
  <si>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3">
      <t>カミイナ</t>
    </rPh>
    <rPh sb="3" eb="5">
      <t>コウイキ</t>
    </rPh>
    <rPh sb="5" eb="7">
      <t>レンゴウ</t>
    </rPh>
    <rPh sb="8" eb="10">
      <t>ドボク</t>
    </rPh>
    <rPh sb="10" eb="12">
      <t>シンコウ</t>
    </rPh>
    <rPh sb="12" eb="14">
      <t>ジギョウ</t>
    </rPh>
    <rPh sb="14" eb="16">
      <t>トクベツ</t>
    </rPh>
    <rPh sb="16" eb="18">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</si>
  <si>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</si>
  <si>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</si>
  <si>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</si>
  <si>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</si>
  <si>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</si>
  <si>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</si>
  <si>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</si>
  <si>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</si>
  <si>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南信地域町村交通災害共済事務組合（一般会計）</t>
    <rPh sb="0" eb="1">
      <t>ミナミ</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2"/>
  </si>
  <si>
    <t>飯島町土地開発公社</t>
    <rPh sb="0" eb="3">
      <t>イイジママチ</t>
    </rPh>
    <rPh sb="3" eb="5">
      <t>トチ</t>
    </rPh>
    <rPh sb="5" eb="7">
      <t>カイハツ</t>
    </rPh>
    <rPh sb="7" eb="9">
      <t>コウシャ</t>
    </rPh>
    <phoneticPr fontId="2"/>
  </si>
  <si>
    <t>○</t>
    <phoneticPr fontId="2"/>
  </si>
  <si>
    <t>公共施設等整備基金</t>
    <rPh sb="0" eb="2">
      <t>コウキョウ</t>
    </rPh>
    <rPh sb="2" eb="4">
      <t>シセツ</t>
    </rPh>
    <rPh sb="4" eb="5">
      <t>トウ</t>
    </rPh>
    <rPh sb="5" eb="7">
      <t>セイビ</t>
    </rPh>
    <rPh sb="7" eb="9">
      <t>キキン</t>
    </rPh>
    <phoneticPr fontId="5"/>
  </si>
  <si>
    <t>高度情報化基金</t>
    <rPh sb="0" eb="2">
      <t>コウド</t>
    </rPh>
    <rPh sb="2" eb="5">
      <t>ジョウホウカ</t>
    </rPh>
    <rPh sb="5" eb="7">
      <t>キキン</t>
    </rPh>
    <phoneticPr fontId="2"/>
  </si>
  <si>
    <t>地域福祉基金</t>
    <rPh sb="0" eb="2">
      <t>チイキ</t>
    </rPh>
    <rPh sb="2" eb="4">
      <t>フクシ</t>
    </rPh>
    <rPh sb="4" eb="6">
      <t>キキン</t>
    </rPh>
    <phoneticPr fontId="2"/>
  </si>
  <si>
    <t>ふるさといいじま応援基金</t>
    <rPh sb="8" eb="10">
      <t>オウエン</t>
    </rPh>
    <rPh sb="10" eb="12">
      <t>キキン</t>
    </rPh>
    <phoneticPr fontId="2"/>
  </si>
  <si>
    <t>企業版ふるさと納税基金</t>
    <rPh sb="0" eb="2">
      <t>キギョウ</t>
    </rPh>
    <rPh sb="2" eb="3">
      <t>バン</t>
    </rPh>
    <rPh sb="7" eb="9">
      <t>ノウゼイ</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</si>
</sst>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FFEB-4E01-B78A-E56595598F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75622</c:v>
                </c:pt>
                <c:pt idx="1">
                  <c:v>72682</c:v>
                </c:pt>
                <c:pt idx="2">
                  <c:v>179583</c:v>
                </c:pt>
                <c:pt idx="3">
                  <c:v>118233</c:v>
                </c:pt>
                <c:pt idx="4">
                  <c:v>96069</c:v>
                </c:pt>
              </c:numCache>
            </c:numRef>
          </c:val>
          <c:smooth val="0"/>
          <c:extLst>
            <c:ext xmlns:c16="http://schemas.microsoft.com/office/drawing/2014/chart" uri="{C3380CC4-5D6E-409C-BE32-E72D297353CC}">
              <c16:uniqueId val="{00000001-FFEB-4E01-B78A-E56595598F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4.04</c:v>
                </c:pt>
                <c:pt idx="1">
                  <c:v>3.85</c:v>
                </c:pt>
                <c:pt idx="2">
                  <c:v>4.17</c:v>
                </c:pt>
                <c:pt idx="3">
                  <c:v>4.4000000000000004</c:v>
                </c:pt>
                <c:pt idx="4">
                  <c:v>3.85</c:v>
                </c:pt>
              </c:numCache>
            </c:numRef>
          </c:val>
          <c:extLst>
            <c:ext xmlns:c16="http://schemas.microsoft.com/office/drawing/2014/chart" uri="{C3380CC4-5D6E-409C-BE32-E72D297353CC}">
              <c16:uniqueId val="{00000000-9213-4034-A7C4-7D06CA810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32.619999999999997</c:v>
                </c:pt>
                <c:pt idx="1">
                  <c:v>31.94</c:v>
                </c:pt>
                <c:pt idx="2">
                  <c:v>31.63</c:v>
                </c:pt>
                <c:pt idx="3">
                  <c:v>31.59</c:v>
                </c:pt>
                <c:pt idx="4">
                  <c:v>30.2</c:v>
                </c:pt>
              </c:numCache>
            </c:numRef>
          </c:val>
          <c:extLst>
            <c:ext xmlns:c16="http://schemas.microsoft.com/office/drawing/2014/chart" uri="{C3380CC4-5D6E-409C-BE32-E72D297353CC}">
              <c16:uniqueId val="{00000001-9213-4034-A7C4-7D06CA8107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1.95</c:v>
                </c:pt>
                <c:pt idx="1">
                  <c:v>3.52</c:v>
                </c:pt>
                <c:pt idx="2">
                  <c:v>4.0999999999999996</c:v>
                </c:pt>
                <c:pt idx="3">
                  <c:v>1.44</c:v>
                </c:pt>
                <c:pt idx="4">
                  <c:v>0.64</c:v>
                </c:pt>
              </c:numCache>
            </c:numRef>
          </c:val>
          <c:smooth val="0"/>
          <c:extLst>
            <c:ext xmlns:c16="http://schemas.microsoft.com/office/drawing/2014/chart" uri="{C3380CC4-5D6E-409C-BE32-E72D297353CC}">
              <c16:uniqueId val="{00000002-9213-4034-A7C4-7D06CA8107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3.78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39-4DC4-9BCA-048BA7F321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39-4DC4-9BCA-048BA7F321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39-4DC4-9BCA-048BA7F321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A39-4DC4-9BCA-048BA7F321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4-BA39-4DC4-9BCA-048BA7F3217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0.79</c:v>
                </c:pt>
                <c:pt idx="2">
                  <c:v>#N/A</c:v>
                </c:pt>
                <c:pt idx="3">
                  <c:v>0.38</c:v>
                </c:pt>
                <c:pt idx="4">
                  <c:v>#N/A</c:v>
                </c:pt>
                <c:pt idx="5">
                  <c:v>1.3</c:v>
                </c:pt>
                <c:pt idx="6">
                  <c:v>#N/A</c:v>
                </c:pt>
                <c:pt idx="7">
                  <c:v>0.79</c:v>
                </c:pt>
                <c:pt idx="8">
                  <c:v>#N/A</c:v>
                </c:pt>
                <c:pt idx="9">
                  <c:v>0.09</c:v>
                </c:pt>
              </c:numCache>
            </c:numRef>
          </c:val>
          <c:extLst>
            <c:ext xmlns:c16="http://schemas.microsoft.com/office/drawing/2014/chart" uri="{C3380CC4-5D6E-409C-BE32-E72D297353CC}">
              <c16:uniqueId val="{00000005-BA39-4DC4-9BCA-048BA7F321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0.67</c:v>
                </c:pt>
                <c:pt idx="4">
                  <c:v>#N/A</c:v>
                </c:pt>
                <c:pt idx="5">
                  <c:v>0.68</c:v>
                </c:pt>
                <c:pt idx="6">
                  <c:v>#N/A</c:v>
                </c:pt>
                <c:pt idx="7">
                  <c:v>0.57999999999999996</c:v>
                </c:pt>
                <c:pt idx="8">
                  <c:v>#N/A</c:v>
                </c:pt>
                <c:pt idx="9">
                  <c:v>0.69</c:v>
                </c:pt>
              </c:numCache>
            </c:numRef>
          </c:val>
          <c:extLst>
            <c:ext xmlns:c16="http://schemas.microsoft.com/office/drawing/2014/chart" uri="{C3380CC4-5D6E-409C-BE32-E72D297353CC}">
              <c16:uniqueId val="{00000006-BA39-4DC4-9BCA-048BA7F321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4.04</c:v>
                </c:pt>
                <c:pt idx="2">
                  <c:v>#N/A</c:v>
                </c:pt>
                <c:pt idx="3">
                  <c:v>3.84</c:v>
                </c:pt>
                <c:pt idx="4">
                  <c:v>#N/A</c:v>
                </c:pt>
                <c:pt idx="5">
                  <c:v>4.17</c:v>
                </c:pt>
                <c:pt idx="6">
                  <c:v>#N/A</c:v>
                </c:pt>
                <c:pt idx="7">
                  <c:v>4.3899999999999997</c:v>
                </c:pt>
                <c:pt idx="8">
                  <c:v>#N/A</c:v>
                </c:pt>
                <c:pt idx="9">
                  <c:v>3.85</c:v>
                </c:pt>
              </c:numCache>
            </c:numRef>
          </c:val>
          <c:extLst>
            <c:ext xmlns:c16="http://schemas.microsoft.com/office/drawing/2014/chart" uri="{C3380CC4-5D6E-409C-BE32-E72D297353CC}">
              <c16:uniqueId val="{00000007-BA39-4DC4-9BCA-048BA7F3217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3.27</c:v>
                </c:pt>
                <c:pt idx="4">
                  <c:v>#N/A</c:v>
                </c:pt>
                <c:pt idx="5">
                  <c:v>3.86</c:v>
                </c:pt>
                <c:pt idx="6">
                  <c:v>#N/A</c:v>
                </c:pt>
                <c:pt idx="7">
                  <c:v>4.5999999999999996</c:v>
                </c:pt>
                <c:pt idx="8">
                  <c:v>#N/A</c:v>
                </c:pt>
                <c:pt idx="9">
                  <c:v>5.3</c:v>
                </c:pt>
              </c:numCache>
            </c:numRef>
          </c:val>
          <c:extLst>
            <c:ext xmlns:c16="http://schemas.microsoft.com/office/drawing/2014/chart" uri="{C3380CC4-5D6E-409C-BE32-E72D297353CC}">
              <c16:uniqueId val="{00000008-BA39-4DC4-9BCA-048BA7F321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11.64</c:v>
                </c:pt>
                <c:pt idx="2">
                  <c:v>#N/A</c:v>
                </c:pt>
                <c:pt idx="3">
                  <c:v>10.86</c:v>
                </c:pt>
                <c:pt idx="4">
                  <c:v>#N/A</c:v>
                </c:pt>
                <c:pt idx="5">
                  <c:v>10.28</c:v>
                </c:pt>
                <c:pt idx="6">
                  <c:v>#N/A</c:v>
                </c:pt>
                <c:pt idx="7">
                  <c:v>9.48</c:v>
                </c:pt>
                <c:pt idx="8">
                  <c:v>#N/A</c:v>
                </c:pt>
                <c:pt idx="9">
                  <c:v>9.49</c:v>
                </c:pt>
              </c:numCache>
            </c:numRef>
          </c:val>
          <c:extLst>
            <c:ext xmlns:c16="http://schemas.microsoft.com/office/drawing/2014/chart" uri="{C3380CC4-5D6E-409C-BE32-E72D297353CC}">
              <c16:uniqueId val="{00000009-BA39-4DC4-9BCA-048BA7F321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565</c:v>
                </c:pt>
                <c:pt idx="5">
                  <c:v>570</c:v>
                </c:pt>
                <c:pt idx="8">
                  <c:v>534</c:v>
                </c:pt>
                <c:pt idx="11">
                  <c:v>512</c:v>
                </c:pt>
                <c:pt idx="14">
                  <c:v>486</c:v>
                </c:pt>
              </c:numCache>
            </c:numRef>
          </c:val>
          <c:extLst>
            <c:ext xmlns:c16="http://schemas.microsoft.com/office/drawing/2014/chart" uri="{C3380CC4-5D6E-409C-BE32-E72D297353CC}">
              <c16:uniqueId val="{00000000-D356-470C-8110-2313AF1450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56-470C-8110-2313AF1450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13</c:v>
                </c:pt>
                <c:pt idx="6">
                  <c:v>9</c:v>
                </c:pt>
                <c:pt idx="9">
                  <c:v>17</c:v>
                </c:pt>
                <c:pt idx="12">
                  <c:v>6</c:v>
                </c:pt>
              </c:numCache>
            </c:numRef>
          </c:val>
          <c:extLst>
            <c:ext xmlns:c16="http://schemas.microsoft.com/office/drawing/2014/chart" uri="{C3380CC4-5D6E-409C-BE32-E72D297353CC}">
              <c16:uniqueId val="{00000002-D356-470C-8110-2313AF1450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42</c:v>
                </c:pt>
                <c:pt idx="6">
                  <c:v>43</c:v>
                </c:pt>
                <c:pt idx="9">
                  <c:v>57</c:v>
                </c:pt>
                <c:pt idx="12">
                  <c:v>61</c:v>
                </c:pt>
              </c:numCache>
            </c:numRef>
          </c:val>
          <c:extLst>
            <c:ext xmlns:c16="http://schemas.microsoft.com/office/drawing/2014/chart" uri="{C3380CC4-5D6E-409C-BE32-E72D297353CC}">
              <c16:uniqueId val="{00000003-D356-470C-8110-2313AF1450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c:v>
                </c:pt>
                <c:pt idx="3">
                  <c:v>295</c:v>
                </c:pt>
                <c:pt idx="6">
                  <c:v>240</c:v>
                </c:pt>
                <c:pt idx="9">
                  <c:v>240</c:v>
                </c:pt>
                <c:pt idx="12">
                  <c:v>250</c:v>
                </c:pt>
              </c:numCache>
            </c:numRef>
          </c:val>
          <c:extLst>
            <c:ext xmlns:c16="http://schemas.microsoft.com/office/drawing/2014/chart" uri="{C3380CC4-5D6E-409C-BE32-E72D297353CC}">
              <c16:uniqueId val="{00000004-D356-470C-8110-2313AF1450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6-470C-8110-2313AF1450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56-470C-8110-2313AF1450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515</c:v>
                </c:pt>
                <c:pt idx="3">
                  <c:v>501</c:v>
                </c:pt>
                <c:pt idx="6">
                  <c:v>474</c:v>
                </c:pt>
                <c:pt idx="9">
                  <c:v>475</c:v>
                </c:pt>
                <c:pt idx="12">
                  <c:v>442</c:v>
                </c:pt>
              </c:numCache>
            </c:numRef>
          </c:val>
          <c:extLst>
            <c:ext xmlns:c16="http://schemas.microsoft.com/office/drawing/2014/chart" uri="{C3380CC4-5D6E-409C-BE32-E72D297353CC}">
              <c16:uniqueId val="{00000007-D356-470C-8110-2313AF1450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293</c:v>
                </c:pt>
                <c:pt idx="2">
                  <c:v>#N/A</c:v>
                </c:pt>
                <c:pt idx="3">
                  <c:v>#N/A</c:v>
                </c:pt>
                <c:pt idx="4">
                  <c:v>281</c:v>
                </c:pt>
                <c:pt idx="5">
                  <c:v>#N/A</c:v>
                </c:pt>
                <c:pt idx="6">
                  <c:v>#N/A</c:v>
                </c:pt>
                <c:pt idx="7">
                  <c:v>232</c:v>
                </c:pt>
                <c:pt idx="8">
                  <c:v>#N/A</c:v>
                </c:pt>
                <c:pt idx="9">
                  <c:v>#N/A</c:v>
                </c:pt>
                <c:pt idx="10">
                  <c:v>277</c:v>
                </c:pt>
                <c:pt idx="11">
                  <c:v>#N/A</c:v>
                </c:pt>
                <c:pt idx="12">
                  <c:v>#N/A</c:v>
                </c:pt>
                <c:pt idx="13">
                  <c:v>273</c:v>
                </c:pt>
                <c:pt idx="14">
                  <c:v>#N/A</c:v>
                </c:pt>
              </c:numCache>
            </c:numRef>
          </c:val>
          <c:smooth val="0"/>
          <c:extLst>
            <c:ext xmlns:c16="http://schemas.microsoft.com/office/drawing/2014/chart" uri="{C3380CC4-5D6E-409C-BE32-E72D297353CC}">
              <c16:uniqueId val="{00000008-D356-470C-8110-2313AF1450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6286</c:v>
                </c:pt>
                <c:pt idx="5">
                  <c:v>6294</c:v>
                </c:pt>
                <c:pt idx="8">
                  <c:v>6015</c:v>
                </c:pt>
                <c:pt idx="11">
                  <c:v>5724</c:v>
                </c:pt>
                <c:pt idx="14">
                  <c:v>5361</c:v>
                </c:pt>
              </c:numCache>
            </c:numRef>
          </c:val>
          <c:extLst>
            <c:ext xmlns:c16="http://schemas.microsoft.com/office/drawing/2014/chart" uri="{C3380CC4-5D6E-409C-BE32-E72D297353CC}">
              <c16:uniqueId val="{00000000-6DFC-42A1-8B2C-05E838988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163</c:v>
                </c:pt>
                <c:pt idx="5">
                  <c:v>97</c:v>
                </c:pt>
                <c:pt idx="8">
                  <c:v>72</c:v>
                </c:pt>
                <c:pt idx="11">
                  <c:v>45</c:v>
                </c:pt>
                <c:pt idx="14">
                  <c:v>35</c:v>
                </c:pt>
              </c:numCache>
            </c:numRef>
          </c:val>
          <c:extLst>
            <c:ext xmlns:c16="http://schemas.microsoft.com/office/drawing/2014/chart" uri="{C3380CC4-5D6E-409C-BE32-E72D297353CC}">
              <c16:uniqueId val="{00000001-6DFC-42A1-8B2C-05E838988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2374</c:v>
                </c:pt>
                <c:pt idx="5">
                  <c:v>2444</c:v>
                </c:pt>
                <c:pt idx="8">
                  <c:v>2386</c:v>
                </c:pt>
                <c:pt idx="11">
                  <c:v>2401</c:v>
                </c:pt>
                <c:pt idx="14">
                  <c:v>2422</c:v>
                </c:pt>
              </c:numCache>
            </c:numRef>
          </c:val>
          <c:extLst>
            <c:ext xmlns:c16="http://schemas.microsoft.com/office/drawing/2014/chart" uri="{C3380CC4-5D6E-409C-BE32-E72D297353CC}">
              <c16:uniqueId val="{00000002-6DFC-42A1-8B2C-05E838988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C-42A1-8B2C-05E838988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C-42A1-8B2C-05E838988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FC-42A1-8B2C-05E838988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1042</c:v>
                </c:pt>
                <c:pt idx="3">
                  <c:v>1000</c:v>
                </c:pt>
                <c:pt idx="6">
                  <c:v>967</c:v>
                </c:pt>
                <c:pt idx="9">
                  <c:v>998</c:v>
                </c:pt>
                <c:pt idx="12">
                  <c:v>956</c:v>
                </c:pt>
              </c:numCache>
            </c:numRef>
          </c:val>
          <c:extLst>
            <c:ext xmlns:c16="http://schemas.microsoft.com/office/drawing/2014/chart" uri="{C3380CC4-5D6E-409C-BE32-E72D297353CC}">
              <c16:uniqueId val="{00000006-6DFC-42A1-8B2C-05E838988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449</c:v>
                </c:pt>
                <c:pt idx="3">
                  <c:v>527</c:v>
                </c:pt>
                <c:pt idx="6">
                  <c:v>527</c:v>
                </c:pt>
                <c:pt idx="9">
                  <c:v>493</c:v>
                </c:pt>
                <c:pt idx="12">
                  <c:v>456</c:v>
                </c:pt>
              </c:numCache>
            </c:numRef>
          </c:val>
          <c:extLst>
            <c:ext xmlns:c16="http://schemas.microsoft.com/office/drawing/2014/chart" uri="{C3380CC4-5D6E-409C-BE32-E72D297353CC}">
              <c16:uniqueId val="{00000007-6DFC-42A1-8B2C-05E838988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4843</c:v>
                </c:pt>
                <c:pt idx="3">
                  <c:v>4679</c:v>
                </c:pt>
                <c:pt idx="6">
                  <c:v>4236</c:v>
                </c:pt>
                <c:pt idx="9">
                  <c:v>3773</c:v>
                </c:pt>
                <c:pt idx="12">
                  <c:v>3362</c:v>
                </c:pt>
              </c:numCache>
            </c:numRef>
          </c:val>
          <c:extLst>
            <c:ext xmlns:c16="http://schemas.microsoft.com/office/drawing/2014/chart" uri="{C3380CC4-5D6E-409C-BE32-E72D297353CC}">
              <c16:uniqueId val="{00000008-6DFC-42A1-8B2C-05E838988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175</c:v>
                </c:pt>
                <c:pt idx="3">
                  <c:v>141</c:v>
                </c:pt>
                <c:pt idx="6">
                  <c:v>112</c:v>
                </c:pt>
                <c:pt idx="9">
                  <c:v>77</c:v>
                </c:pt>
                <c:pt idx="12">
                  <c:v>53</c:v>
                </c:pt>
              </c:numCache>
            </c:numRef>
          </c:val>
          <c:extLst>
            <c:ext xmlns:c16="http://schemas.microsoft.com/office/drawing/2014/chart" uri="{C3380CC4-5D6E-409C-BE32-E72D297353CC}">
              <c16:uniqueId val="{00000009-6DFC-42A1-8B2C-05E838988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4444</c:v>
                </c:pt>
                <c:pt idx="3">
                  <c:v>4238</c:v>
                </c:pt>
                <c:pt idx="6">
                  <c:v>4331</c:v>
                </c:pt>
                <c:pt idx="9">
                  <c:v>4168</c:v>
                </c:pt>
                <c:pt idx="12">
                  <c:v>3947</c:v>
                </c:pt>
              </c:numCache>
            </c:numRef>
          </c:val>
          <c:extLst>
            <c:ext xmlns:c16="http://schemas.microsoft.com/office/drawing/2014/chart" uri="{C3380CC4-5D6E-409C-BE32-E72D297353CC}">
              <c16:uniqueId val="{0000000A-6DFC-42A1-8B2C-05E838988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2132</c:v>
                </c:pt>
                <c:pt idx="2">
                  <c:v>#N/A</c:v>
                </c:pt>
                <c:pt idx="3">
                  <c:v>#N/A</c:v>
                </c:pt>
                <c:pt idx="4">
                  <c:v>1751</c:v>
                </c:pt>
                <c:pt idx="5">
                  <c:v>#N/A</c:v>
                </c:pt>
                <c:pt idx="6">
                  <c:v>#N/A</c:v>
                </c:pt>
                <c:pt idx="7">
                  <c:v>1699</c:v>
                </c:pt>
                <c:pt idx="8">
                  <c:v>#N/A</c:v>
                </c:pt>
                <c:pt idx="9">
                  <c:v>#N/A</c:v>
                </c:pt>
                <c:pt idx="10">
                  <c:v>1338</c:v>
                </c:pt>
                <c:pt idx="11">
                  <c:v>#N/A</c:v>
                </c:pt>
                <c:pt idx="12">
                  <c:v>#N/A</c:v>
                </c:pt>
                <c:pt idx="13">
                  <c:v>956</c:v>
                </c:pt>
                <c:pt idx="14">
                  <c:v>#N/A</c:v>
                </c:pt>
              </c:numCache>
            </c:numRef>
          </c:val>
          <c:smooth val="0"/>
          <c:extLst>
            <c:ext xmlns:c16="http://schemas.microsoft.com/office/drawing/2014/chart" uri="{C3380CC4-5D6E-409C-BE32-E72D297353CC}">
              <c16:uniqueId val="{0000000B-6DFC-42A1-8B2C-05E838988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1186</c:v>
                </c:pt>
                <c:pt idx="1">
                  <c:v>1165</c:v>
                </c:pt>
                <c:pt idx="2">
                  <c:v>1127</c:v>
                </c:pt>
              </c:numCache>
            </c:numRef>
          </c:val>
          <c:extLst>
            <c:ext xmlns:c16="http://schemas.microsoft.com/office/drawing/2014/chart" uri="{C3380CC4-5D6E-409C-BE32-E72D297353CC}">
              <c16:uniqueId val="{00000000-2C0E-42C6-9D13-E74F88DD89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147</c:v>
                </c:pt>
                <c:pt idx="1">
                  <c:v>163</c:v>
                </c:pt>
                <c:pt idx="2">
                  <c:v>91</c:v>
                </c:pt>
              </c:numCache>
            </c:numRef>
          </c:val>
          <c:extLst>
            <c:ext xmlns:c16="http://schemas.microsoft.com/office/drawing/2014/chart" uri="{C3380CC4-5D6E-409C-BE32-E72D297353CC}">
              <c16:uniqueId val="{00000001-2C0E-42C6-9D13-E74F88DD89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759</c:v>
                </c:pt>
                <c:pt idx="1">
                  <c:v>744</c:v>
                </c:pt>
                <c:pt idx="2">
                  <c:v>890</c:v>
                </c:pt>
              </c:numCache>
            </c:numRef>
          </c:val>
          <c:extLst>
            <c:ext xmlns:c16="http://schemas.microsoft.com/office/drawing/2014/chart" uri="{C3380CC4-5D6E-409C-BE32-E72D297353CC}">
              <c16:uniqueId val="{00000002-2C0E-42C6-9D13-E74F88DD89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8,666
86.96
6,148,096
5,905,295
143,752
3,730,511
3,947,430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長引く景気低迷の影響で法人税が減収したこと等により、前年度の数値から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ポイント減少となったが、町民税の税収は、増加しており、類似団体平均を上回っている。引き続き徴収業務の強化に取り組み、財政基盤の強化に努める。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人件費、物件費等に充当した一般財源の額が増加したことにより、前年度に比べ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と比較して低い水準を維持している。今後も事業の精査を行うとともに、一般財源負担の軽減や経常経費の削減を意識した予算に努め、安定で自律的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55563</xdr:rowOff>
    </xdr:from>
    <xdr:to>
      <xdr:col>23</xdr:col>
      <xdr:colOff>133350</xdr:colOff>
      <xdr:row>60</xdr:row>
      <xdr:rowOff>75671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425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162666</xdr:rowOff>
    </xdr:from>
    <xdr:to>
      <xdr:col>19</xdr:col>
      <xdr:colOff>133350</xdr:colOff>
      <xdr:row>60</xdr:row>
      <xdr:rowOff>55563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782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162666</xdr:rowOff>
    </xdr:from>
    <xdr:to>
      <xdr:col>15</xdr:col>
      <xdr:colOff>82550</xdr:colOff>
      <xdr:row>61</xdr:row>
      <xdr:rowOff>741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7821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741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25006"/>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24871</xdr:rowOff>
    </xdr:from>
    <xdr:to>
      <xdr:col>23</xdr:col>
      <xdr:colOff>184150</xdr:colOff>
      <xdr:row>60</xdr:row>
      <xdr:rowOff>126471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41398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5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4763</xdr:rowOff>
    </xdr:from>
    <xdr:to>
      <xdr:col>19</xdr:col>
      <xdr:colOff>184150</xdr:colOff>
      <xdr:row>60</xdr:row>
      <xdr:rowOff>106363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116540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111866</xdr:rowOff>
    </xdr:from>
    <xdr:to>
      <xdr:col>15</xdr:col>
      <xdr:colOff>133350</xdr:colOff>
      <xdr:row>60</xdr:row>
      <xdr:rowOff>42016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52193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121391</xdr:rowOff>
    </xdr:from>
    <xdr:to>
      <xdr:col>11</xdr:col>
      <xdr:colOff>82550</xdr:colOff>
      <xdr:row>61</xdr:row>
      <xdr:rowOff>51541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61718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3,498</a:t>
          </a:r>
          <a:r>
            <a:rPr kumimoji="1" lang="ja-JP" altLang="en-US" sz="1300">
              <a:latin typeface="ＭＳ Ｐゴシック" panose="020B0600070205080204" pitchFamily="50" charset="-128"/>
              <a:ea typeface="ＭＳ Ｐゴシック" panose="020B0600070205080204" pitchFamily="50" charset="-128"/>
            </a:rPr>
            <a:t>円の増加しているが、指定管理者制度による管理委託等の効果もあり依然として類似団体平均より低い水準を維持している。今後も事務の執行に係る経費を精査し、健全財政の継続に努める。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70242</xdr:rowOff>
    </xdr:from>
    <xdr:to>
      <xdr:col>23</xdr:col>
      <xdr:colOff>133350</xdr:colOff>
      <xdr:row>81</xdr:row>
      <xdr:rowOff>73056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7692"/>
          <a:ext cx="8382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63280</xdr:rowOff>
    </xdr:from>
    <xdr:to>
      <xdr:col>19</xdr:col>
      <xdr:colOff>133350</xdr:colOff>
      <xdr:row>81</xdr:row>
      <xdr:rowOff>70242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0730"/>
          <a:ext cx="889000" cy="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55409</xdr:rowOff>
    </xdr:from>
    <xdr:to>
      <xdr:col>15</xdr:col>
      <xdr:colOff>82550</xdr:colOff>
      <xdr:row>81</xdr:row>
      <xdr:rowOff>63280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285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55409</xdr:rowOff>
    </xdr:from>
    <xdr:to>
      <xdr:col>11</xdr:col>
      <xdr:colOff>31750</xdr:colOff>
      <xdr:row>81</xdr:row>
      <xdr:rowOff>55635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42859"/>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22256</xdr:rowOff>
    </xdr:from>
    <xdr:to>
      <xdr:col>23</xdr:col>
      <xdr:colOff>184150</xdr:colOff>
      <xdr:row>81</xdr:row>
      <xdr:rowOff>123856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114983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19442</xdr:rowOff>
    </xdr:from>
    <xdr:to>
      <xdr:col>19</xdr:col>
      <xdr:colOff>184150</xdr:colOff>
      <xdr:row>81</xdr:row>
      <xdr:rowOff>121042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131219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12480</xdr:rowOff>
    </xdr:from>
    <xdr:to>
      <xdr:col>15</xdr:col>
      <xdr:colOff>133350</xdr:colOff>
      <xdr:row>81</xdr:row>
      <xdr:rowOff>114080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124257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4609</xdr:rowOff>
    </xdr:from>
    <xdr:to>
      <xdr:col>11</xdr:col>
      <xdr:colOff>82550</xdr:colOff>
      <xdr:row>81</xdr:row>
      <xdr:rowOff>106209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116386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4835</xdr:rowOff>
    </xdr:from>
    <xdr:to>
      <xdr:col>7</xdr:col>
      <xdr:colOff>31750</xdr:colOff>
      <xdr:row>81</xdr:row>
      <xdr:rowOff>106435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116612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採用・退職による職員構成の変動等により前年比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ポイント減となり、類似団体平均、全国平均を下回っている。引き続き、町の第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次総合計画及び行財政改革プラン等に沿って事務事業の見直し及び人件費の平準化に努める。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149578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149578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9051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新規事業の増加等により、年々増加しており、過去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年で最も多い結果となった。今後も町の第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6096</xdr:rowOff>
    </xdr:from>
    <xdr:to>
      <xdr:col>81</xdr:col>
      <xdr:colOff>44450</xdr:colOff>
      <xdr:row>60</xdr:row>
      <xdr:rowOff>15748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30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156432</xdr:rowOff>
    </xdr:from>
    <xdr:to>
      <xdr:col>77</xdr:col>
      <xdr:colOff>44450</xdr:colOff>
      <xdr:row>60</xdr:row>
      <xdr:rowOff>6096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7198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152812</xdr:rowOff>
    </xdr:from>
    <xdr:to>
      <xdr:col>72</xdr:col>
      <xdr:colOff>203200</xdr:colOff>
      <xdr:row>59</xdr:row>
      <xdr:rowOff>156432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6836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59</xdr:row>
      <xdr:rowOff>152812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9314"/>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136398</xdr:rowOff>
    </xdr:from>
    <xdr:to>
      <xdr:col>81</xdr:col>
      <xdr:colOff>95250</xdr:colOff>
      <xdr:row>60</xdr:row>
      <xdr:rowOff>66548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152925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126746</xdr:rowOff>
    </xdr:from>
    <xdr:to>
      <xdr:col>77</xdr:col>
      <xdr:colOff>95250</xdr:colOff>
      <xdr:row>60</xdr:row>
      <xdr:rowOff>56896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67073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105632</xdr:rowOff>
    </xdr:from>
    <xdr:to>
      <xdr:col>73</xdr:col>
      <xdr:colOff>44450</xdr:colOff>
      <xdr:row>60</xdr:row>
      <xdr:rowOff>35782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45959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9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102012</xdr:rowOff>
    </xdr:from>
    <xdr:to>
      <xdr:col>68</xdr:col>
      <xdr:colOff>203200</xdr:colOff>
      <xdr:row>60</xdr:row>
      <xdr:rowOff>32162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42339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地方債の償還額の減、標準税収入額等の増等により前年度比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ポイントの減となった。今後も新規事業に対する地方債発行の抑制を行うとともに、計画的な繰上償還に努める。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119634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297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15748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15748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一般会計の地方債現在高の減、公営企業債等繰入見込額の減等により前年度比</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の減となった。しかし今後、地方債残高においては、新規発行による残高増加や公営企業等繰入見込額においては、下水道事業への繰出し増加等が見込まれる。将来世代の負担を少しでも軽減できるよう、事業の厳選を行い、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79284</xdr:rowOff>
    </xdr:from>
    <xdr:to>
      <xdr:col>81</xdr:col>
      <xdr:colOff>44450</xdr:colOff>
      <xdr:row>16</xdr:row>
      <xdr:rowOff>53763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651034"/>
          <a:ext cx="8382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53763</xdr:rowOff>
    </xdr:from>
    <xdr:to>
      <xdr:col>77</xdr:col>
      <xdr:colOff>44450</xdr:colOff>
      <xdr:row>17</xdr:row>
      <xdr:rowOff>665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96963"/>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665</xdr:rowOff>
    </xdr:from>
    <xdr:to>
      <xdr:col>72</xdr:col>
      <xdr:colOff>203200</xdr:colOff>
      <xdr:row>17</xdr:row>
      <xdr:rowOff>75353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1531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75353</xdr:rowOff>
    </xdr:from>
    <xdr:to>
      <xdr:col>68</xdr:col>
      <xdr:colOff>152400</xdr:colOff>
      <xdr:row>18</xdr:row>
      <xdr:rowOff>118775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990003"/>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28484</xdr:rowOff>
    </xdr:from>
    <xdr:to>
      <xdr:col>81</xdr:col>
      <xdr:colOff>95250</xdr:colOff>
      <xdr:row>15</xdr:row>
      <xdr:rowOff>130084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5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2963</xdr:rowOff>
    </xdr:from>
    <xdr:to>
      <xdr:col>77</xdr:col>
      <xdr:colOff>95250</xdr:colOff>
      <xdr:row>16</xdr:row>
      <xdr:rowOff>104563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89340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3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121315</xdr:rowOff>
    </xdr:from>
    <xdr:to>
      <xdr:col>73</xdr:col>
      <xdr:colOff>44450</xdr:colOff>
      <xdr:row>17</xdr:row>
      <xdr:rowOff>51465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36242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67975</xdr:rowOff>
    </xdr:from>
    <xdr:to>
      <xdr:col>64</xdr:col>
      <xdr:colOff>152400</xdr:colOff>
      <xdr:row>18</xdr:row>
      <xdr:rowOff>169575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8,666
86.96
6,148,096
5,905,295
143,752
3,730,511
3,947,430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保育園の会計年度任用職員が要支援児童の受け入れ等による業務量の増に比例して増加しているため、前年度数値と比べて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ポイント増となった。飯島町定員管理計画に基づき正規職員の適正な配置と計画的な採用により、会計年度任用職員の抑制に努めます。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83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庁舎内の情報システム保守・運用管理業務等の委託料が増加したことにより前年度より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ポイントの増となったものの、類似団体順位では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位と依然として低い水準を維持している。今後も引き続き各種業務内容の精査を行い、経常的な経費削減に努める。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15</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9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福祉医療費給付金が増となった一方で、地方交付税等の経常一般財源が増となったため前年度数値と横ばいの数値となった。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町道舗装補修工事の完了等により維持補修費が前年度より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ポイント減になった。類似団体平均を下回っているため引き続き経費の縮減に努める。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137885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319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54</xdr:row>
      <xdr:rowOff>170543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526815"/>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国の交付金を活用して前年度に実施したコロナ・物価高騰対策のくらし復興券事業等の終了により前年度より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ポイントの減となった。今後は、町単独補助金等の効果を検証し、必要な見直しを行い経費の縮減に努める。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395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306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およそ</a:t>
          </a:r>
          <a:r>
            <a:rPr kumimoji="1" lang="en-US" altLang="ja-JP" sz="1300">
              <a:latin typeface="ＭＳ Ｐゴシック" panose="020B0600070205080204" pitchFamily="50" charset="-128"/>
              <a:ea typeface="ＭＳ Ｐゴシック" panose="020B0600070205080204" pitchFamily="50" charset="-128"/>
            </a:rPr>
            <a:t>8,600</a:t>
          </a:r>
          <a:r>
            <a:rPr kumimoji="1" lang="ja-JP" altLang="en-US" sz="1300">
              <a:latin typeface="ＭＳ Ｐゴシック" panose="020B0600070205080204" pitchFamily="50" charset="-128"/>
              <a:ea typeface="ＭＳ Ｐゴシック" panose="020B0600070205080204" pitchFamily="50" charset="-128"/>
            </a:rPr>
            <a:t>万円の繰上償還をおこなったことにより前年度から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ポイントの減となった。今後も新規事業に対する地方債の発行の精査を行うとともに、引き続き繰上償還を実施し、公債費負担の軽減に努める。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130810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59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55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55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04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特別会計への繰出金、下水道事業会計への出資金の増加等の影響により、前年度から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ポイントの増となった。しかし依然として、類似団体平均を下回っているため今後も経費削減に取り組み、柔軟性のある財政運営に努める。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xdr:rowOff>
    </xdr:from>
    <xdr:to>
      <xdr:col>82</xdr:col>
      <xdr:colOff>107950</xdr:colOff>
      <xdr:row>74</xdr:row>
      <xdr:rowOff>51562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977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129286</xdr:rowOff>
    </xdr:from>
    <xdr:to>
      <xdr:col>78</xdr:col>
      <xdr:colOff>69850</xdr:colOff>
      <xdr:row>74</xdr:row>
      <xdr:rowOff>10414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4513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74</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4513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65278</xdr:rowOff>
    </xdr:from>
    <xdr:to>
      <xdr:col>69</xdr:col>
      <xdr:colOff>92075</xdr:colOff>
      <xdr:row>74</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525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xdr:rowOff>
    </xdr:from>
    <xdr:to>
      <xdr:col>82</xdr:col>
      <xdr:colOff>158750</xdr:colOff>
      <xdr:row>74</xdr:row>
      <xdr:rowOff>102362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17289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131064</xdr:rowOff>
    </xdr:from>
    <xdr:to>
      <xdr:col>78</xdr:col>
      <xdr:colOff>120650</xdr:colOff>
      <xdr:row>74</xdr:row>
      <xdr:rowOff>61214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71391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1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78486</xdr:rowOff>
    </xdr:from>
    <xdr:to>
      <xdr:col>74</xdr:col>
      <xdr:colOff>31750</xdr:colOff>
      <xdr:row>74</xdr:row>
      <xdr:rowOff>8636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18813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83058</xdr:rowOff>
    </xdr:from>
    <xdr:to>
      <xdr:col>69</xdr:col>
      <xdr:colOff>142875</xdr:colOff>
      <xdr:row>75</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xdr:rowOff>
    </xdr:from>
    <xdr:to>
      <xdr:col>65</xdr:col>
      <xdr:colOff>53975</xdr:colOff>
      <xdr:row>74</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126255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105314</xdr:rowOff>
    </xdr:from>
    <xdr:to>
      <xdr:col>29</xdr:col>
      <xdr:colOff>127000</xdr:colOff>
      <xdr:row>18</xdr:row>
      <xdr:rowOff>147041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9039"/>
          <a:ext cx="647700" cy="4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147041</xdr:rowOff>
    </xdr:from>
    <xdr:to>
      <xdr:col>26</xdr:col>
      <xdr:colOff>50800</xdr:colOff>
      <xdr:row>19</xdr:row>
      <xdr:rowOff>16129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0766"/>
          <a:ext cx="6985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16129</xdr:rowOff>
    </xdr:from>
    <xdr:to>
      <xdr:col>22</xdr:col>
      <xdr:colOff>114300</xdr:colOff>
      <xdr:row>19</xdr:row>
      <xdr:rowOff>60782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1304"/>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43599</xdr:rowOff>
    </xdr:from>
    <xdr:to>
      <xdr:col>18</xdr:col>
      <xdr:colOff>177800</xdr:colOff>
      <xdr:row>19</xdr:row>
      <xdr:rowOff>60782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48774"/>
          <a:ext cx="6985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54514</xdr:rowOff>
    </xdr:from>
    <xdr:to>
      <xdr:col>29</xdr:col>
      <xdr:colOff>177800</xdr:colOff>
      <xdr:row>18</xdr:row>
      <xdr:rowOff>156114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26591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96241</xdr:rowOff>
    </xdr:from>
    <xdr:to>
      <xdr:col>26</xdr:col>
      <xdr:colOff>101600</xdr:colOff>
      <xdr:row>19</xdr:row>
      <xdr:rowOff>26391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6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136779</xdr:rowOff>
    </xdr:from>
    <xdr:to>
      <xdr:col>22</xdr:col>
      <xdr:colOff>165100</xdr:colOff>
      <xdr:row>19</xdr:row>
      <xdr:rowOff>66929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51706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9982</xdr:rowOff>
    </xdr:from>
    <xdr:to>
      <xdr:col>19</xdr:col>
      <xdr:colOff>38100</xdr:colOff>
      <xdr:row>19</xdr:row>
      <xdr:rowOff>111582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96359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164249</xdr:rowOff>
    </xdr:from>
    <xdr:to>
      <xdr:col>15</xdr:col>
      <xdr:colOff>101600</xdr:colOff>
      <xdr:row>19</xdr:row>
      <xdr:rowOff>94399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332663</xdr:rowOff>
    </xdr:from>
    <xdr:to>
      <xdr:col>29</xdr:col>
      <xdr:colOff>127000</xdr:colOff>
      <xdr:row>35</xdr:row>
      <xdr:rowOff>332984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3013"/>
          <a:ext cx="647700" cy="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332984</xdr:rowOff>
    </xdr:from>
    <xdr:to>
      <xdr:col>26</xdr:col>
      <xdr:colOff>50800</xdr:colOff>
      <xdr:row>36</xdr:row>
      <xdr:rowOff>32383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3334"/>
          <a:ext cx="698500" cy="4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335331</xdr:rowOff>
    </xdr:from>
    <xdr:to>
      <xdr:col>22</xdr:col>
      <xdr:colOff>114300</xdr:colOff>
      <xdr:row>36</xdr:row>
      <xdr:rowOff>32383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5681"/>
          <a:ext cx="698500" cy="3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326126</xdr:rowOff>
    </xdr:from>
    <xdr:to>
      <xdr:col>18</xdr:col>
      <xdr:colOff>177800</xdr:colOff>
      <xdr:row>35</xdr:row>
      <xdr:rowOff>335331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36476"/>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281863</xdr:rowOff>
    </xdr:from>
    <xdr:to>
      <xdr:col>29</xdr:col>
      <xdr:colOff>177800</xdr:colOff>
      <xdr:row>36</xdr:row>
      <xdr:rowOff>40563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253940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282184</xdr:rowOff>
    </xdr:from>
    <xdr:to>
      <xdr:col>26</xdr:col>
      <xdr:colOff>101600</xdr:colOff>
      <xdr:row>36</xdr:row>
      <xdr:rowOff>40884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25661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8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324483</xdr:rowOff>
    </xdr:from>
    <xdr:to>
      <xdr:col>22</xdr:col>
      <xdr:colOff>165100</xdr:colOff>
      <xdr:row>36</xdr:row>
      <xdr:rowOff>83183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67960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284531</xdr:rowOff>
    </xdr:from>
    <xdr:to>
      <xdr:col>19</xdr:col>
      <xdr:colOff>38100</xdr:colOff>
      <xdr:row>36</xdr:row>
      <xdr:rowOff>43231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28008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275326</xdr:rowOff>
    </xdr:from>
    <xdr:to>
      <xdr:col>15</xdr:col>
      <xdr:colOff>101600</xdr:colOff>
      <xdr:row>36</xdr:row>
      <xdr:rowOff>34026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44203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8,666
86.96
6,148,096
5,905,295
143,752
3,730,511
3,947,430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51908</xdr:rowOff>
    </xdr:from>
    <xdr:to>
      <xdr:col>24</xdr:col>
      <xdr:colOff>63500</xdr:colOff>
      <xdr:row>37</xdr:row>
      <xdr:rowOff>103380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95558"/>
          <a:ext cx="838200" cy="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103380</xdr:rowOff>
    </xdr:from>
    <xdr:to>
      <xdr:col>19</xdr:col>
      <xdr:colOff>177800</xdr:colOff>
      <xdr:row>37</xdr:row>
      <xdr:rowOff>169921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7030"/>
          <a:ext cx="889000" cy="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169921</xdr:rowOff>
    </xdr:from>
    <xdr:to>
      <xdr:col>15</xdr:col>
      <xdr:colOff>50800</xdr:colOff>
      <xdr:row>38</xdr:row>
      <xdr:rowOff>38293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3571"/>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38293</xdr:rowOff>
    </xdr:from>
    <xdr:to>
      <xdr:col>10</xdr:col>
      <xdr:colOff>114300</xdr:colOff>
      <xdr:row>39</xdr:row>
      <xdr:rowOff>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53393"/>
          <a:ext cx="889000" cy="1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1108</xdr:rowOff>
    </xdr:from>
    <xdr:to>
      <xdr:col>24</xdr:col>
      <xdr:colOff>114300</xdr:colOff>
      <xdr:row>37</xdr:row>
      <xdr:rowOff>102708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150985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52580</xdr:rowOff>
    </xdr:from>
    <xdr:to>
      <xdr:col>20</xdr:col>
      <xdr:colOff>38100</xdr:colOff>
      <xdr:row>37</xdr:row>
      <xdr:rowOff>154180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145307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8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119121</xdr:rowOff>
    </xdr:from>
    <xdr:to>
      <xdr:col>15</xdr:col>
      <xdr:colOff>101600</xdr:colOff>
      <xdr:row>38</xdr:row>
      <xdr:rowOff>49271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40398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5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158943</xdr:rowOff>
    </xdr:from>
    <xdr:to>
      <xdr:col>10</xdr:col>
      <xdr:colOff>165100</xdr:colOff>
      <xdr:row>38</xdr:row>
      <xdr:rowOff>89093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80220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121379</xdr:rowOff>
    </xdr:from>
    <xdr:to>
      <xdr:col>6</xdr:col>
      <xdr:colOff>38100</xdr:colOff>
      <xdr:row>39</xdr:row>
      <xdr:rowOff>51529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71970</xdr:rowOff>
    </xdr:from>
    <xdr:to>
      <xdr:col>24</xdr:col>
      <xdr:colOff>63500</xdr:colOff>
      <xdr:row>58</xdr:row>
      <xdr:rowOff>75889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1001607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75768</xdr:rowOff>
    </xdr:from>
    <xdr:to>
      <xdr:col>19</xdr:col>
      <xdr:colOff>177800</xdr:colOff>
      <xdr:row>58</xdr:row>
      <xdr:rowOff>75889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1001986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75768</xdr:rowOff>
    </xdr:from>
    <xdr:to>
      <xdr:col>15</xdr:col>
      <xdr:colOff>50800</xdr:colOff>
      <xdr:row>58</xdr:row>
      <xdr:rowOff>78642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19868"/>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65637</xdr:rowOff>
    </xdr:from>
    <xdr:to>
      <xdr:col>10</xdr:col>
      <xdr:colOff>114300</xdr:colOff>
      <xdr:row>58</xdr:row>
      <xdr:rowOff>78642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09737"/>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21170</xdr:rowOff>
    </xdr:from>
    <xdr:to>
      <xdr:col>24</xdr:col>
      <xdr:colOff>114300</xdr:colOff>
      <xdr:row>58</xdr:row>
      <xdr:rowOff>122770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107547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25089</xdr:rowOff>
    </xdr:from>
    <xdr:to>
      <xdr:col>20</xdr:col>
      <xdr:colOff>38100</xdr:colOff>
      <xdr:row>58</xdr:row>
      <xdr:rowOff>126689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117816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24968</xdr:rowOff>
    </xdr:from>
    <xdr:to>
      <xdr:col>15</xdr:col>
      <xdr:colOff>101600</xdr:colOff>
      <xdr:row>58</xdr:row>
      <xdr:rowOff>126568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117695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27842</xdr:rowOff>
    </xdr:from>
    <xdr:to>
      <xdr:col>10</xdr:col>
      <xdr:colOff>165100</xdr:colOff>
      <xdr:row>58</xdr:row>
      <xdr:rowOff>129442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14837</xdr:rowOff>
    </xdr:from>
    <xdr:to>
      <xdr:col>6</xdr:col>
      <xdr:colOff>38100</xdr:colOff>
      <xdr:row>58</xdr:row>
      <xdr:rowOff>116437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107564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29172</xdr:rowOff>
    </xdr:from>
    <xdr:to>
      <xdr:col>24</xdr:col>
      <xdr:colOff>63500</xdr:colOff>
      <xdr:row>78</xdr:row>
      <xdr:rowOff>149930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2272"/>
          <a:ext cx="838200" cy="1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29172</xdr:rowOff>
    </xdr:from>
    <xdr:to>
      <xdr:col>19</xdr:col>
      <xdr:colOff>177800</xdr:colOff>
      <xdr:row>78</xdr:row>
      <xdr:rowOff>113734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2272"/>
          <a:ext cx="889000" cy="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113734</xdr:rowOff>
    </xdr:from>
    <xdr:to>
      <xdr:col>15</xdr:col>
      <xdr:colOff>50800</xdr:colOff>
      <xdr:row>78</xdr:row>
      <xdr:rowOff>120250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683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101657</xdr:rowOff>
    </xdr:from>
    <xdr:to>
      <xdr:col>10</xdr:col>
      <xdr:colOff>114300</xdr:colOff>
      <xdr:row>78</xdr:row>
      <xdr:rowOff>120250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74757"/>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99130</xdr:rowOff>
    </xdr:from>
    <xdr:to>
      <xdr:col>24</xdr:col>
      <xdr:colOff>114300</xdr:colOff>
      <xdr:row>79</xdr:row>
      <xdr:rowOff>29280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14057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149822</xdr:rowOff>
    </xdr:from>
    <xdr:to>
      <xdr:col>20</xdr:col>
      <xdr:colOff>38100</xdr:colOff>
      <xdr:row>78</xdr:row>
      <xdr:rowOff>79972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71099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62934</xdr:rowOff>
    </xdr:from>
    <xdr:to>
      <xdr:col>15</xdr:col>
      <xdr:colOff>101600</xdr:colOff>
      <xdr:row>78</xdr:row>
      <xdr:rowOff>164534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155661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69450</xdr:rowOff>
    </xdr:from>
    <xdr:to>
      <xdr:col>10</xdr:col>
      <xdr:colOff>165100</xdr:colOff>
      <xdr:row>78</xdr:row>
      <xdr:rowOff>171050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162177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50857</xdr:rowOff>
    </xdr:from>
    <xdr:to>
      <xdr:col>6</xdr:col>
      <xdr:colOff>38100</xdr:colOff>
      <xdr:row>78</xdr:row>
      <xdr:rowOff>152457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143584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23169</xdr:rowOff>
    </xdr:from>
    <xdr:to>
      <xdr:col>24</xdr:col>
      <xdr:colOff>63500</xdr:colOff>
      <xdr:row>97</xdr:row>
      <xdr:rowOff>50687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53819"/>
          <a:ext cx="8382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83159</xdr:rowOff>
    </xdr:from>
    <xdr:to>
      <xdr:col>19</xdr:col>
      <xdr:colOff>177800</xdr:colOff>
      <xdr:row>97</xdr:row>
      <xdr:rowOff>50687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2359"/>
          <a:ext cx="889000" cy="1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83159</xdr:rowOff>
    </xdr:from>
    <xdr:to>
      <xdr:col>15</xdr:col>
      <xdr:colOff>50800</xdr:colOff>
      <xdr:row>97</xdr:row>
      <xdr:rowOff>154701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2359"/>
          <a:ext cx="889000" cy="24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154701</xdr:rowOff>
    </xdr:from>
    <xdr:to>
      <xdr:col>10</xdr:col>
      <xdr:colOff>114300</xdr:colOff>
      <xdr:row>97</xdr:row>
      <xdr:rowOff>157955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5351"/>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143819</xdr:rowOff>
    </xdr:from>
    <xdr:to>
      <xdr:col>24</xdr:col>
      <xdr:colOff>114300</xdr:colOff>
      <xdr:row>97</xdr:row>
      <xdr:rowOff>73969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122246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171337</xdr:rowOff>
    </xdr:from>
    <xdr:to>
      <xdr:col>20</xdr:col>
      <xdr:colOff>38100</xdr:colOff>
      <xdr:row>97</xdr:row>
      <xdr:rowOff>101487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92614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32359</xdr:rowOff>
    </xdr:from>
    <xdr:to>
      <xdr:col>15</xdr:col>
      <xdr:colOff>101600</xdr:colOff>
      <xdr:row>96</xdr:row>
      <xdr:rowOff>133959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125086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103901</xdr:rowOff>
    </xdr:from>
    <xdr:to>
      <xdr:col>10</xdr:col>
      <xdr:colOff>165100</xdr:colOff>
      <xdr:row>98</xdr:row>
      <xdr:rowOff>34051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25178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107155</xdr:rowOff>
    </xdr:from>
    <xdr:to>
      <xdr:col>6</xdr:col>
      <xdr:colOff>38100</xdr:colOff>
      <xdr:row>98</xdr:row>
      <xdr:rowOff>37305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28432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165002</xdr:rowOff>
    </xdr:from>
    <xdr:to>
      <xdr:col>55</xdr:col>
      <xdr:colOff>0</xdr:colOff>
      <xdr:row>35</xdr:row>
      <xdr:rowOff>106759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94302"/>
          <a:ext cx="838200" cy="1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165002</xdr:rowOff>
    </xdr:from>
    <xdr:to>
      <xdr:col>50</xdr:col>
      <xdr:colOff>114300</xdr:colOff>
      <xdr:row>35</xdr:row>
      <xdr:rowOff>137094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94302"/>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154746</xdr:rowOff>
    </xdr:from>
    <xdr:to>
      <xdr:col>45</xdr:col>
      <xdr:colOff>177800</xdr:colOff>
      <xdr:row>35</xdr:row>
      <xdr:rowOff>137094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41146"/>
          <a:ext cx="889000" cy="4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154746</xdr:rowOff>
    </xdr:from>
    <xdr:to>
      <xdr:col>41</xdr:col>
      <xdr:colOff>50800</xdr:colOff>
      <xdr:row>37</xdr:row>
      <xdr:rowOff>19502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41146"/>
          <a:ext cx="889000" cy="7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55959</xdr:rowOff>
    </xdr:from>
    <xdr:to>
      <xdr:col>55</xdr:col>
      <xdr:colOff>50800</xdr:colOff>
      <xdr:row>35</xdr:row>
      <xdr:rowOff>157559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34386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114202</xdr:rowOff>
    </xdr:from>
    <xdr:to>
      <xdr:col>50</xdr:col>
      <xdr:colOff>165100</xdr:colOff>
      <xdr:row>35</xdr:row>
      <xdr:rowOff>44352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60879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1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86294</xdr:rowOff>
    </xdr:from>
    <xdr:to>
      <xdr:col>46</xdr:col>
      <xdr:colOff>38100</xdr:colOff>
      <xdr:row>36</xdr:row>
      <xdr:rowOff>16444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103946</xdr:rowOff>
    </xdr:from>
    <xdr:to>
      <xdr:col>41</xdr:col>
      <xdr:colOff>101600</xdr:colOff>
      <xdr:row>33</xdr:row>
      <xdr:rowOff>34096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25223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8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140152</xdr:rowOff>
    </xdr:from>
    <xdr:to>
      <xdr:col>36</xdr:col>
      <xdr:colOff>165100</xdr:colOff>
      <xdr:row>37</xdr:row>
      <xdr:rowOff>70302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61429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77271</xdr:rowOff>
    </xdr:from>
    <xdr:to>
      <xdr:col>55</xdr:col>
      <xdr:colOff>0</xdr:colOff>
      <xdr:row>58</xdr:row>
      <xdr:rowOff>113461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1371"/>
          <a:ext cx="838200" cy="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148545</xdr:rowOff>
    </xdr:from>
    <xdr:to>
      <xdr:col>50</xdr:col>
      <xdr:colOff>114300</xdr:colOff>
      <xdr:row>58</xdr:row>
      <xdr:rowOff>77271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1195"/>
          <a:ext cx="889000" cy="1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148545</xdr:rowOff>
    </xdr:from>
    <xdr:to>
      <xdr:col>45</xdr:col>
      <xdr:colOff>177800</xdr:colOff>
      <xdr:row>58</xdr:row>
      <xdr:rowOff>151649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1195"/>
          <a:ext cx="889000" cy="1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146848</xdr:rowOff>
    </xdr:from>
    <xdr:to>
      <xdr:col>41</xdr:col>
      <xdr:colOff>50800</xdr:colOff>
      <xdr:row>58</xdr:row>
      <xdr:rowOff>151649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9094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62661</xdr:rowOff>
    </xdr:from>
    <xdr:to>
      <xdr:col>55</xdr:col>
      <xdr:colOff>50800</xdr:colOff>
      <xdr:row>58</xdr:row>
      <xdr:rowOff>164261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26471</xdr:rowOff>
    </xdr:from>
    <xdr:to>
      <xdr:col>50</xdr:col>
      <xdr:colOff>165100</xdr:colOff>
      <xdr:row>58</xdr:row>
      <xdr:rowOff>128071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97745</xdr:rowOff>
    </xdr:from>
    <xdr:to>
      <xdr:col>46</xdr:col>
      <xdr:colOff>38100</xdr:colOff>
      <xdr:row>58</xdr:row>
      <xdr:rowOff>27895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44422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100849</xdr:rowOff>
    </xdr:from>
    <xdr:to>
      <xdr:col>41</xdr:col>
      <xdr:colOff>101600</xdr:colOff>
      <xdr:row>59</xdr:row>
      <xdr:rowOff>30999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22126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96048</xdr:rowOff>
    </xdr:from>
    <xdr:to>
      <xdr:col>36</xdr:col>
      <xdr:colOff>165100</xdr:colOff>
      <xdr:row>59</xdr:row>
      <xdr:rowOff>26198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17325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27640</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2190"/>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27640</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2190"/>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44214</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8764"/>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148290</xdr:rowOff>
    </xdr:from>
    <xdr:to>
      <xdr:col>46</xdr:col>
      <xdr:colOff>38100</xdr:colOff>
      <xdr:row>79</xdr:row>
      <xdr:rowOff>78440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69567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164864</xdr:rowOff>
    </xdr:from>
    <xdr:to>
      <xdr:col>36</xdr:col>
      <xdr:colOff>165100</xdr:colOff>
      <xdr:row>79</xdr:row>
      <xdr:rowOff>95014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86141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30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160369</xdr:rowOff>
    </xdr:from>
    <xdr:to>
      <xdr:col>55</xdr:col>
      <xdr:colOff>0</xdr:colOff>
      <xdr:row>97</xdr:row>
      <xdr:rowOff>84905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9569"/>
          <a:ext cx="838200" cy="9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142225</xdr:rowOff>
    </xdr:from>
    <xdr:to>
      <xdr:col>50</xdr:col>
      <xdr:colOff>114300</xdr:colOff>
      <xdr:row>96</xdr:row>
      <xdr:rowOff>160369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29975"/>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142225</xdr:rowOff>
    </xdr:from>
    <xdr:to>
      <xdr:col>45</xdr:col>
      <xdr:colOff>177800</xdr:colOff>
      <xdr:row>98</xdr:row>
      <xdr:rowOff>6632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29975"/>
          <a:ext cx="889000" cy="3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xdr:rowOff>
    </xdr:from>
    <xdr:to>
      <xdr:col>41</xdr:col>
      <xdr:colOff>50800</xdr:colOff>
      <xdr:row>98</xdr:row>
      <xdr:rowOff>6632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03497"/>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34105</xdr:rowOff>
    </xdr:from>
    <xdr:to>
      <xdr:col>55</xdr:col>
      <xdr:colOff>50800</xdr:colOff>
      <xdr:row>97</xdr:row>
      <xdr:rowOff>135705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12532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109569</xdr:rowOff>
    </xdr:from>
    <xdr:to>
      <xdr:col>50</xdr:col>
      <xdr:colOff>165100</xdr:colOff>
      <xdr:row>97</xdr:row>
      <xdr:rowOff>39719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56246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4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91425</xdr:rowOff>
    </xdr:from>
    <xdr:to>
      <xdr:col>46</xdr:col>
      <xdr:colOff>38100</xdr:colOff>
      <xdr:row>96</xdr:row>
      <xdr:rowOff>21575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38102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5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127282</xdr:rowOff>
    </xdr:from>
    <xdr:to>
      <xdr:col>41</xdr:col>
      <xdr:colOff>101600</xdr:colOff>
      <xdr:row>98</xdr:row>
      <xdr:rowOff>57432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122047</xdr:rowOff>
    </xdr:from>
    <xdr:to>
      <xdr:col>36</xdr:col>
      <xdr:colOff>165100</xdr:colOff>
      <xdr:row>98</xdr:row>
      <xdr:rowOff>52197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43324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132888</xdr:rowOff>
    </xdr:from>
    <xdr:to>
      <xdr:col>85</xdr:col>
      <xdr:colOff>127000</xdr:colOff>
      <xdr:row>38</xdr:row>
      <xdr:rowOff>137857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7988"/>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128201</xdr:rowOff>
    </xdr:from>
    <xdr:to>
      <xdr:col>81</xdr:col>
      <xdr:colOff>50800</xdr:colOff>
      <xdr:row>38</xdr:row>
      <xdr:rowOff>132888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3301"/>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128201</xdr:rowOff>
    </xdr:from>
    <xdr:to>
      <xdr:col>76</xdr:col>
      <xdr:colOff>114300</xdr:colOff>
      <xdr:row>38</xdr:row>
      <xdr:rowOff>139650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3301"/>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134744</xdr:rowOff>
    </xdr:from>
    <xdr:to>
      <xdr:col>71</xdr:col>
      <xdr:colOff>177800</xdr:colOff>
      <xdr:row>38</xdr:row>
      <xdr:rowOff>139650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9844"/>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87057</xdr:rowOff>
    </xdr:from>
    <xdr:to>
      <xdr:col>85</xdr:col>
      <xdr:colOff>177800</xdr:colOff>
      <xdr:row>39</xdr:row>
      <xdr:rowOff>17207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1984</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7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82088</xdr:rowOff>
    </xdr:from>
    <xdr:to>
      <xdr:col>81</xdr:col>
      <xdr:colOff>101600</xdr:colOff>
      <xdr:row>39</xdr:row>
      <xdr:rowOff>12238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3365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77401</xdr:rowOff>
    </xdr:from>
    <xdr:to>
      <xdr:col>76</xdr:col>
      <xdr:colOff>165100</xdr:colOff>
      <xdr:row>39</xdr:row>
      <xdr:rowOff>7551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170128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88850</xdr:rowOff>
    </xdr:from>
    <xdr:to>
      <xdr:col>72</xdr:col>
      <xdr:colOff>38100</xdr:colOff>
      <xdr:row>39</xdr:row>
      <xdr:rowOff>19000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10127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696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83944</xdr:rowOff>
    </xdr:from>
    <xdr:to>
      <xdr:col>67</xdr:col>
      <xdr:colOff>101600</xdr:colOff>
      <xdr:row>39</xdr:row>
      <xdr:rowOff>14094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5221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37457</xdr:rowOff>
    </xdr:from>
    <xdr:to>
      <xdr:col>85</xdr:col>
      <xdr:colOff>127000</xdr:colOff>
      <xdr:row>77</xdr:row>
      <xdr:rowOff>43912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39107"/>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37457</xdr:rowOff>
    </xdr:from>
    <xdr:to>
      <xdr:col>81</xdr:col>
      <xdr:colOff>50800</xdr:colOff>
      <xdr:row>77</xdr:row>
      <xdr:rowOff>45517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39107"/>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30654</xdr:rowOff>
    </xdr:from>
    <xdr:to>
      <xdr:col>76</xdr:col>
      <xdr:colOff>114300</xdr:colOff>
      <xdr:row>77</xdr:row>
      <xdr:rowOff>45517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3230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30654</xdr:rowOff>
    </xdr:from>
    <xdr:to>
      <xdr:col>71</xdr:col>
      <xdr:colOff>177800</xdr:colOff>
      <xdr:row>77</xdr:row>
      <xdr:rowOff>34909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32304"/>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164562</xdr:rowOff>
    </xdr:from>
    <xdr:to>
      <xdr:col>85</xdr:col>
      <xdr:colOff>177800</xdr:colOff>
      <xdr:row>77</xdr:row>
      <xdr:rowOff>94712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142989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158107</xdr:rowOff>
    </xdr:from>
    <xdr:to>
      <xdr:col>81</xdr:col>
      <xdr:colOff>101600</xdr:colOff>
      <xdr:row>77</xdr:row>
      <xdr:rowOff>88257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79384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166167</xdr:rowOff>
    </xdr:from>
    <xdr:to>
      <xdr:col>76</xdr:col>
      <xdr:colOff>165100</xdr:colOff>
      <xdr:row>77</xdr:row>
      <xdr:rowOff>96317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87444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151304</xdr:rowOff>
    </xdr:from>
    <xdr:to>
      <xdr:col>72</xdr:col>
      <xdr:colOff>38100</xdr:colOff>
      <xdr:row>77</xdr:row>
      <xdr:rowOff>81454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72581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155559</xdr:rowOff>
    </xdr:from>
    <xdr:to>
      <xdr:col>67</xdr:col>
      <xdr:colOff>101600</xdr:colOff>
      <xdr:row>77</xdr:row>
      <xdr:rowOff>85709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76836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44848</xdr:rowOff>
    </xdr:from>
    <xdr:to>
      <xdr:col>85</xdr:col>
      <xdr:colOff>127000</xdr:colOff>
      <xdr:row>99</xdr:row>
      <xdr:rowOff>48958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18398"/>
          <a:ext cx="8382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18524</xdr:rowOff>
    </xdr:from>
    <xdr:to>
      <xdr:col>81</xdr:col>
      <xdr:colOff>50800</xdr:colOff>
      <xdr:row>99</xdr:row>
      <xdr:rowOff>48958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2074"/>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18524</xdr:rowOff>
    </xdr:from>
    <xdr:to>
      <xdr:col>76</xdr:col>
      <xdr:colOff>114300</xdr:colOff>
      <xdr:row>99</xdr:row>
      <xdr:rowOff>52805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2074"/>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52805</xdr:rowOff>
    </xdr:from>
    <xdr:to>
      <xdr:col>71</xdr:col>
      <xdr:colOff>177800</xdr:colOff>
      <xdr:row>99</xdr:row>
      <xdr:rowOff>70403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26355"/>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165498</xdr:rowOff>
    </xdr:from>
    <xdr:to>
      <xdr:col>85</xdr:col>
      <xdr:colOff>177800</xdr:colOff>
      <xdr:row>99</xdr:row>
      <xdr:rowOff>95648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169608</xdr:rowOff>
    </xdr:from>
    <xdr:to>
      <xdr:col>81</xdr:col>
      <xdr:colOff>101600</xdr:colOff>
      <xdr:row>99</xdr:row>
      <xdr:rowOff>99758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90885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139174</xdr:rowOff>
    </xdr:from>
    <xdr:to>
      <xdr:col>76</xdr:col>
      <xdr:colOff>165100</xdr:colOff>
      <xdr:row>99</xdr:row>
      <xdr:rowOff>69324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60451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2005</xdr:rowOff>
    </xdr:from>
    <xdr:to>
      <xdr:col>72</xdr:col>
      <xdr:colOff>38100</xdr:colOff>
      <xdr:row>99</xdr:row>
      <xdr:rowOff>103605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94732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19603</xdr:rowOff>
    </xdr:from>
    <xdr:to>
      <xdr:col>67</xdr:col>
      <xdr:colOff>101600</xdr:colOff>
      <xdr:row>99</xdr:row>
      <xdr:rowOff>121203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112330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13490</xdr:rowOff>
    </xdr:from>
    <xdr:to>
      <xdr:col>116</xdr:col>
      <xdr:colOff>63500</xdr:colOff>
      <xdr:row>37</xdr:row>
      <xdr:rowOff>125298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57140"/>
          <a:ext cx="838200" cy="1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125298</xdr:rowOff>
    </xdr:from>
    <xdr:to>
      <xdr:col>111</xdr:col>
      <xdr:colOff>177800</xdr:colOff>
      <xdr:row>38</xdr:row>
      <xdr:rowOff>31161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68948"/>
          <a:ext cx="889000" cy="7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152570</xdr:rowOff>
    </xdr:from>
    <xdr:to>
      <xdr:col>107</xdr:col>
      <xdr:colOff>50800</xdr:colOff>
      <xdr:row>38</xdr:row>
      <xdr:rowOff>31161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96220"/>
          <a:ext cx="8890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152570</xdr:rowOff>
    </xdr:from>
    <xdr:to>
      <xdr:col>102</xdr:col>
      <xdr:colOff>114300</xdr:colOff>
      <xdr:row>38</xdr:row>
      <xdr:rowOff>138488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96220"/>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134140</xdr:rowOff>
    </xdr:from>
    <xdr:to>
      <xdr:col>116</xdr:col>
      <xdr:colOff>114300</xdr:colOff>
      <xdr:row>37</xdr:row>
      <xdr:rowOff>64290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157017</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74498</xdr:rowOff>
    </xdr:from>
    <xdr:to>
      <xdr:col>112</xdr:col>
      <xdr:colOff>38100</xdr:colOff>
      <xdr:row>38</xdr:row>
      <xdr:rowOff>4648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21175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151811</xdr:rowOff>
    </xdr:from>
    <xdr:to>
      <xdr:col>107</xdr:col>
      <xdr:colOff>101600</xdr:colOff>
      <xdr:row>38</xdr:row>
      <xdr:rowOff>81961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7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101770</xdr:rowOff>
    </xdr:from>
    <xdr:to>
      <xdr:col>102</xdr:col>
      <xdr:colOff>165100</xdr:colOff>
      <xdr:row>38</xdr:row>
      <xdr:rowOff>31921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45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48447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87688</xdr:rowOff>
    </xdr:from>
    <xdr:to>
      <xdr:col>98</xdr:col>
      <xdr:colOff>38100</xdr:colOff>
      <xdr:row>39</xdr:row>
      <xdr:rowOff>17838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8965</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159931</xdr:rowOff>
    </xdr:from>
    <xdr:to>
      <xdr:col>116</xdr:col>
      <xdr:colOff>63500</xdr:colOff>
      <xdr:row>56</xdr:row>
      <xdr:rowOff>165341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761131"/>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165341</xdr:rowOff>
    </xdr:from>
    <xdr:to>
      <xdr:col>111</xdr:col>
      <xdr:colOff>177800</xdr:colOff>
      <xdr:row>57</xdr:row>
      <xdr:rowOff>1949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66541"/>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1949</xdr:rowOff>
    </xdr:from>
    <xdr:to>
      <xdr:col>107</xdr:col>
      <xdr:colOff>50800</xdr:colOff>
      <xdr:row>57</xdr:row>
      <xdr:rowOff>4026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774599"/>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4026</xdr:rowOff>
    </xdr:from>
    <xdr:to>
      <xdr:col>102</xdr:col>
      <xdr:colOff>114300</xdr:colOff>
      <xdr:row>57</xdr:row>
      <xdr:rowOff>110439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776676"/>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109131</xdr:rowOff>
    </xdr:from>
    <xdr:to>
      <xdr:col>116</xdr:col>
      <xdr:colOff>114300</xdr:colOff>
      <xdr:row>57</xdr:row>
      <xdr:rowOff>39281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132008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114541</xdr:rowOff>
    </xdr:from>
    <xdr:to>
      <xdr:col>112</xdr:col>
      <xdr:colOff>38100</xdr:colOff>
      <xdr:row>57</xdr:row>
      <xdr:rowOff>44691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61218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4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122599</xdr:rowOff>
    </xdr:from>
    <xdr:to>
      <xdr:col>107</xdr:col>
      <xdr:colOff>101600</xdr:colOff>
      <xdr:row>57</xdr:row>
      <xdr:rowOff>52749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69276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4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124676</xdr:rowOff>
    </xdr:from>
    <xdr:to>
      <xdr:col>102</xdr:col>
      <xdr:colOff>165100</xdr:colOff>
      <xdr:row>57</xdr:row>
      <xdr:rowOff>54826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71353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59639</xdr:rowOff>
    </xdr:from>
    <xdr:to>
      <xdr:col>98</xdr:col>
      <xdr:colOff>38100</xdr:colOff>
      <xdr:row>57</xdr:row>
      <xdr:rowOff>161239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6316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124166</xdr:rowOff>
    </xdr:from>
    <xdr:to>
      <xdr:col>116</xdr:col>
      <xdr:colOff>63500</xdr:colOff>
      <xdr:row>78</xdr:row>
      <xdr:rowOff>158500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97266"/>
          <a:ext cx="8382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148256</xdr:rowOff>
    </xdr:from>
    <xdr:to>
      <xdr:col>111</xdr:col>
      <xdr:colOff>177800</xdr:colOff>
      <xdr:row>78</xdr:row>
      <xdr:rowOff>158500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521356"/>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142726</xdr:rowOff>
    </xdr:from>
    <xdr:to>
      <xdr:col>107</xdr:col>
      <xdr:colOff>50800</xdr:colOff>
      <xdr:row>78</xdr:row>
      <xdr:rowOff>148256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515826"/>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87819</xdr:rowOff>
    </xdr:from>
    <xdr:to>
      <xdr:col>102</xdr:col>
      <xdr:colOff>114300</xdr:colOff>
      <xdr:row>78</xdr:row>
      <xdr:rowOff>142726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18019"/>
          <a:ext cx="889000" cy="39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73366</xdr:rowOff>
    </xdr:from>
    <xdr:to>
      <xdr:col>116</xdr:col>
      <xdr:colOff>114300</xdr:colOff>
      <xdr:row>79</xdr:row>
      <xdr:rowOff>3516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51793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107700</xdr:rowOff>
    </xdr:from>
    <xdr:to>
      <xdr:col>112</xdr:col>
      <xdr:colOff>38100</xdr:colOff>
      <xdr:row>79</xdr:row>
      <xdr:rowOff>37850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28977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97456</xdr:rowOff>
    </xdr:from>
    <xdr:to>
      <xdr:col>107</xdr:col>
      <xdr:colOff>101600</xdr:colOff>
      <xdr:row>79</xdr:row>
      <xdr:rowOff>27606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18733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91926</xdr:rowOff>
    </xdr:from>
    <xdr:to>
      <xdr:col>102</xdr:col>
      <xdr:colOff>165100</xdr:colOff>
      <xdr:row>79</xdr:row>
      <xdr:rowOff>22076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13203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37019</xdr:rowOff>
    </xdr:from>
    <xdr:to>
      <xdr:col>98</xdr:col>
      <xdr:colOff>38100</xdr:colOff>
      <xdr:row>76</xdr:row>
      <xdr:rowOff>138619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155146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補助費等は、前年度に実施した生活支援としての「くらし復興券」や「飲食店応援券」の減により前年度比住民一人当たり</a:t>
          </a:r>
          <a:r>
            <a:rPr kumimoji="1" lang="en-US" altLang="ja-JP" sz="1300">
              <a:latin typeface="ＭＳ Ｐゴシック" panose="020B0600070205080204" pitchFamily="50" charset="-128"/>
              <a:ea typeface="ＭＳ Ｐゴシック" panose="020B0600070205080204" pitchFamily="50" charset="-128"/>
            </a:rPr>
            <a:t>24,761</a:t>
          </a:r>
          <a:r>
            <a:rPr kumimoji="1" lang="ja-JP" altLang="en-US" sz="1300">
              <a:latin typeface="ＭＳ Ｐゴシック" panose="020B0600070205080204" pitchFamily="50" charset="-128"/>
              <a:ea typeface="ＭＳ Ｐゴシック" panose="020B0600070205080204" pitchFamily="50" charset="-128"/>
            </a:rPr>
            <a:t>円の大幅な減となった。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普通建設事業費は、前年度に実施した小中学校空調設備事業等の大型事業が完了したことにより前年度比住民一人当たり</a:t>
          </a:r>
          <a:r>
            <a:rPr kumimoji="1" lang="en-US" altLang="ja-JP" sz="1300">
              <a:latin typeface="ＭＳ Ｐゴシック" panose="020B0600070205080204" pitchFamily="50" charset="-128"/>
              <a:ea typeface="ＭＳ Ｐゴシック" panose="020B0600070205080204" pitchFamily="50" charset="-128"/>
            </a:rPr>
            <a:t>22,164</a:t>
          </a:r>
          <a:r>
            <a:rPr kumimoji="1" lang="ja-JP" altLang="en-US" sz="1300">
              <a:latin typeface="ＭＳ Ｐゴシック" panose="020B0600070205080204" pitchFamily="50" charset="-128"/>
              <a:ea typeface="ＭＳ Ｐゴシック" panose="020B0600070205080204" pitchFamily="50" charset="-128"/>
            </a:rPr>
            <a:t>円の大幅な減となった。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8,666
86.96
6,148,096
5,905,295
143,752
3,730,511
3,947,430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170307</xdr:rowOff>
    </xdr:from>
    <xdr:to>
      <xdr:col>24</xdr:col>
      <xdr:colOff>63500</xdr:colOff>
      <xdr:row>38</xdr:row>
      <xdr:rowOff>22860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395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69215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7960"/>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36830</xdr:rowOff>
    </xdr:from>
    <xdr:to>
      <xdr:col>15</xdr:col>
      <xdr:colOff>50800</xdr:colOff>
      <xdr:row>38</xdr:row>
      <xdr:rowOff>69215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1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24765</xdr:rowOff>
    </xdr:from>
    <xdr:to>
      <xdr:col>10</xdr:col>
      <xdr:colOff>114300</xdr:colOff>
      <xdr:row>38</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398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119507</xdr:rowOff>
    </xdr:from>
    <xdr:to>
      <xdr:col>24</xdr:col>
      <xdr:colOff>114300</xdr:colOff>
      <xdr:row>38</xdr:row>
      <xdr:rowOff>49657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97934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64787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18415</xdr:rowOff>
    </xdr:from>
    <xdr:to>
      <xdr:col>15</xdr:col>
      <xdr:colOff>101600</xdr:colOff>
      <xdr:row>38</xdr:row>
      <xdr:rowOff>120015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111142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157480</xdr:rowOff>
    </xdr:from>
    <xdr:to>
      <xdr:col>10</xdr:col>
      <xdr:colOff>165100</xdr:colOff>
      <xdr:row>38</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78757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145415</xdr:rowOff>
    </xdr:from>
    <xdr:to>
      <xdr:col>6</xdr:col>
      <xdr:colOff>38100</xdr:colOff>
      <xdr:row>38</xdr:row>
      <xdr:rowOff>75565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66692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78427</xdr:rowOff>
    </xdr:from>
    <xdr:to>
      <xdr:col>24</xdr:col>
      <xdr:colOff>63500</xdr:colOff>
      <xdr:row>58</xdr:row>
      <xdr:rowOff>82080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22527"/>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78599</xdr:rowOff>
    </xdr:from>
    <xdr:to>
      <xdr:col>19</xdr:col>
      <xdr:colOff>177800</xdr:colOff>
      <xdr:row>58</xdr:row>
      <xdr:rowOff>82080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22699"/>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48416</xdr:rowOff>
    </xdr:from>
    <xdr:to>
      <xdr:col>15</xdr:col>
      <xdr:colOff>50800</xdr:colOff>
      <xdr:row>58</xdr:row>
      <xdr:rowOff>78599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2516"/>
          <a:ext cx="8890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48416</xdr:rowOff>
    </xdr:from>
    <xdr:to>
      <xdr:col>10</xdr:col>
      <xdr:colOff>114300</xdr:colOff>
      <xdr:row>58</xdr:row>
      <xdr:rowOff>98099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2516"/>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27627</xdr:rowOff>
    </xdr:from>
    <xdr:to>
      <xdr:col>24</xdr:col>
      <xdr:colOff>114300</xdr:colOff>
      <xdr:row>58</xdr:row>
      <xdr:rowOff>129227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31280</xdr:rowOff>
    </xdr:from>
    <xdr:to>
      <xdr:col>20</xdr:col>
      <xdr:colOff>38100</xdr:colOff>
      <xdr:row>58</xdr:row>
      <xdr:rowOff>132880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124007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27799</xdr:rowOff>
    </xdr:from>
    <xdr:to>
      <xdr:col>15</xdr:col>
      <xdr:colOff>101600</xdr:colOff>
      <xdr:row>58</xdr:row>
      <xdr:rowOff>129399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120526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169066</xdr:rowOff>
    </xdr:from>
    <xdr:to>
      <xdr:col>10</xdr:col>
      <xdr:colOff>165100</xdr:colOff>
      <xdr:row>58</xdr:row>
      <xdr:rowOff>99216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90343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3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47299</xdr:rowOff>
    </xdr:from>
    <xdr:to>
      <xdr:col>6</xdr:col>
      <xdr:colOff>38100</xdr:colOff>
      <xdr:row>58</xdr:row>
      <xdr:rowOff>148899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140026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20148</xdr:rowOff>
    </xdr:from>
    <xdr:to>
      <xdr:col>24</xdr:col>
      <xdr:colOff>63500</xdr:colOff>
      <xdr:row>76</xdr:row>
      <xdr:rowOff>96614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50348"/>
          <a:ext cx="8382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52071</xdr:rowOff>
    </xdr:from>
    <xdr:to>
      <xdr:col>19</xdr:col>
      <xdr:colOff>177800</xdr:colOff>
      <xdr:row>76</xdr:row>
      <xdr:rowOff>96614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82271"/>
          <a:ext cx="889000" cy="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52071</xdr:rowOff>
    </xdr:from>
    <xdr:to>
      <xdr:col>15</xdr:col>
      <xdr:colOff>50800</xdr:colOff>
      <xdr:row>76</xdr:row>
      <xdr:rowOff>161057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82271"/>
          <a:ext cx="889000" cy="1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161057</xdr:rowOff>
    </xdr:from>
    <xdr:to>
      <xdr:col>10</xdr:col>
      <xdr:colOff>114300</xdr:colOff>
      <xdr:row>76</xdr:row>
      <xdr:rowOff>163474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9125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140798</xdr:rowOff>
    </xdr:from>
    <xdr:to>
      <xdr:col>24</xdr:col>
      <xdr:colOff>114300</xdr:colOff>
      <xdr:row>76</xdr:row>
      <xdr:rowOff>70948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119225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45814</xdr:rowOff>
    </xdr:from>
    <xdr:to>
      <xdr:col>20</xdr:col>
      <xdr:colOff>38100</xdr:colOff>
      <xdr:row>76</xdr:row>
      <xdr:rowOff>147414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138541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6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1271</xdr:rowOff>
    </xdr:from>
    <xdr:to>
      <xdr:col>15</xdr:col>
      <xdr:colOff>101600</xdr:colOff>
      <xdr:row>76</xdr:row>
      <xdr:rowOff>102871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93998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2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110257</xdr:rowOff>
    </xdr:from>
    <xdr:to>
      <xdr:col>10</xdr:col>
      <xdr:colOff>165100</xdr:colOff>
      <xdr:row>77</xdr:row>
      <xdr:rowOff>40407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31534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3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112674</xdr:rowOff>
    </xdr:from>
    <xdr:to>
      <xdr:col>6</xdr:col>
      <xdr:colOff>38100</xdr:colOff>
      <xdr:row>77</xdr:row>
      <xdr:rowOff>42824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33951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86345</xdr:rowOff>
    </xdr:from>
    <xdr:to>
      <xdr:col>24</xdr:col>
      <xdr:colOff>63500</xdr:colOff>
      <xdr:row>97</xdr:row>
      <xdr:rowOff>100121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16995"/>
          <a:ext cx="838200" cy="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86345</xdr:rowOff>
    </xdr:from>
    <xdr:to>
      <xdr:col>19</xdr:col>
      <xdr:colOff>177800</xdr:colOff>
      <xdr:row>97</xdr:row>
      <xdr:rowOff>114120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16995"/>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114120</xdr:rowOff>
    </xdr:from>
    <xdr:to>
      <xdr:col>15</xdr:col>
      <xdr:colOff>50800</xdr:colOff>
      <xdr:row>97</xdr:row>
      <xdr:rowOff>139891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44770"/>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139891</xdr:rowOff>
    </xdr:from>
    <xdr:to>
      <xdr:col>10</xdr:col>
      <xdr:colOff>114300</xdr:colOff>
      <xdr:row>97</xdr:row>
      <xdr:rowOff>159610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70541"/>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49321</xdr:rowOff>
    </xdr:from>
    <xdr:to>
      <xdr:col>24</xdr:col>
      <xdr:colOff>114300</xdr:colOff>
      <xdr:row>97</xdr:row>
      <xdr:rowOff>150921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135698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35545</xdr:rowOff>
    </xdr:from>
    <xdr:to>
      <xdr:col>20</xdr:col>
      <xdr:colOff>38100</xdr:colOff>
      <xdr:row>97</xdr:row>
      <xdr:rowOff>137145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128272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63320</xdr:rowOff>
    </xdr:from>
    <xdr:to>
      <xdr:col>15</xdr:col>
      <xdr:colOff>101600</xdr:colOff>
      <xdr:row>97</xdr:row>
      <xdr:rowOff>164920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156047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89091</xdr:rowOff>
    </xdr:from>
    <xdr:to>
      <xdr:col>10</xdr:col>
      <xdr:colOff>165100</xdr:colOff>
      <xdr:row>98</xdr:row>
      <xdr:rowOff>19241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108810</xdr:rowOff>
    </xdr:from>
    <xdr:to>
      <xdr:col>6</xdr:col>
      <xdr:colOff>38100</xdr:colOff>
      <xdr:row>98</xdr:row>
      <xdr:rowOff>38960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30087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82832</xdr:rowOff>
    </xdr:from>
    <xdr:to>
      <xdr:col>55</xdr:col>
      <xdr:colOff>0</xdr:colOff>
      <xdr:row>56</xdr:row>
      <xdr:rowOff>146924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84032"/>
          <a:ext cx="838200" cy="6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82832</xdr:rowOff>
    </xdr:from>
    <xdr:to>
      <xdr:col>50</xdr:col>
      <xdr:colOff>114300</xdr:colOff>
      <xdr:row>56</xdr:row>
      <xdr:rowOff>162995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84032"/>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162995</xdr:rowOff>
    </xdr:from>
    <xdr:to>
      <xdr:col>45</xdr:col>
      <xdr:colOff>177800</xdr:colOff>
      <xdr:row>57</xdr:row>
      <xdr:rowOff>34368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64195"/>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126136</xdr:rowOff>
    </xdr:from>
    <xdr:to>
      <xdr:col>41</xdr:col>
      <xdr:colOff>50800</xdr:colOff>
      <xdr:row>57</xdr:row>
      <xdr:rowOff>34368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27336"/>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96124</xdr:rowOff>
    </xdr:from>
    <xdr:to>
      <xdr:col>55</xdr:col>
      <xdr:colOff>50800</xdr:colOff>
      <xdr:row>57</xdr:row>
      <xdr:rowOff>26274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74551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32032</xdr:rowOff>
    </xdr:from>
    <xdr:to>
      <xdr:col>50</xdr:col>
      <xdr:colOff>165100</xdr:colOff>
      <xdr:row>56</xdr:row>
      <xdr:rowOff>133632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150159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112195</xdr:rowOff>
    </xdr:from>
    <xdr:to>
      <xdr:col>46</xdr:col>
      <xdr:colOff>38100</xdr:colOff>
      <xdr:row>57</xdr:row>
      <xdr:rowOff>42345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33472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155018</xdr:rowOff>
    </xdr:from>
    <xdr:to>
      <xdr:col>41</xdr:col>
      <xdr:colOff>101600</xdr:colOff>
      <xdr:row>57</xdr:row>
      <xdr:rowOff>85168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76295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91228</xdr:rowOff>
    </xdr:from>
    <xdr:to>
      <xdr:col>55</xdr:col>
      <xdr:colOff>0</xdr:colOff>
      <xdr:row>76</xdr:row>
      <xdr:rowOff>97445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949978"/>
          <a:ext cx="838200" cy="17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91228</xdr:rowOff>
    </xdr:from>
    <xdr:to>
      <xdr:col>50</xdr:col>
      <xdr:colOff>114300</xdr:colOff>
      <xdr:row>75</xdr:row>
      <xdr:rowOff>131900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949978"/>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125152</xdr:rowOff>
    </xdr:from>
    <xdr:to>
      <xdr:col>45</xdr:col>
      <xdr:colOff>177800</xdr:colOff>
      <xdr:row>75</xdr:row>
      <xdr:rowOff>131900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983902"/>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125152</xdr:rowOff>
    </xdr:from>
    <xdr:to>
      <xdr:col>41</xdr:col>
      <xdr:colOff>50800</xdr:colOff>
      <xdr:row>77</xdr:row>
      <xdr:rowOff>67517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983902"/>
          <a:ext cx="889000" cy="28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46645</xdr:rowOff>
    </xdr:from>
    <xdr:to>
      <xdr:col>55</xdr:col>
      <xdr:colOff>50800</xdr:colOff>
      <xdr:row>76</xdr:row>
      <xdr:rowOff>148245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69522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40428</xdr:rowOff>
    </xdr:from>
    <xdr:to>
      <xdr:col>50</xdr:col>
      <xdr:colOff>165100</xdr:colOff>
      <xdr:row>75</xdr:row>
      <xdr:rowOff>142028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158555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6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81100</xdr:rowOff>
    </xdr:from>
    <xdr:to>
      <xdr:col>46</xdr:col>
      <xdr:colOff>38100</xdr:colOff>
      <xdr:row>76</xdr:row>
      <xdr:rowOff>11250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9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27777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74352</xdr:rowOff>
    </xdr:from>
    <xdr:to>
      <xdr:col>41</xdr:col>
      <xdr:colOff>101600</xdr:colOff>
      <xdr:row>76</xdr:row>
      <xdr:rowOff>4502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9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21029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16717</xdr:rowOff>
    </xdr:from>
    <xdr:to>
      <xdr:col>36</xdr:col>
      <xdr:colOff>165100</xdr:colOff>
      <xdr:row>77</xdr:row>
      <xdr:rowOff>118317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134844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39368</xdr:rowOff>
    </xdr:from>
    <xdr:to>
      <xdr:col>55</xdr:col>
      <xdr:colOff>0</xdr:colOff>
      <xdr:row>98</xdr:row>
      <xdr:rowOff>43461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1468"/>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39368</xdr:rowOff>
    </xdr:from>
    <xdr:to>
      <xdr:col>50</xdr:col>
      <xdr:colOff>114300</xdr:colOff>
      <xdr:row>98</xdr:row>
      <xdr:rowOff>64624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1468"/>
          <a:ext cx="8890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63475</xdr:rowOff>
    </xdr:from>
    <xdr:to>
      <xdr:col>45</xdr:col>
      <xdr:colOff>177800</xdr:colOff>
      <xdr:row>98</xdr:row>
      <xdr:rowOff>64624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6557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63475</xdr:rowOff>
    </xdr:from>
    <xdr:to>
      <xdr:col>41</xdr:col>
      <xdr:colOff>50800</xdr:colOff>
      <xdr:row>98</xdr:row>
      <xdr:rowOff>81217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5575"/>
          <a:ext cx="8890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164111</xdr:rowOff>
    </xdr:from>
    <xdr:to>
      <xdr:col>55</xdr:col>
      <xdr:colOff>50800</xdr:colOff>
      <xdr:row>98</xdr:row>
      <xdr:rowOff>94261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160018</xdr:rowOff>
    </xdr:from>
    <xdr:to>
      <xdr:col>50</xdr:col>
      <xdr:colOff>165100</xdr:colOff>
      <xdr:row>98</xdr:row>
      <xdr:rowOff>90168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106695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13824</xdr:rowOff>
    </xdr:from>
    <xdr:to>
      <xdr:col>46</xdr:col>
      <xdr:colOff>38100</xdr:colOff>
      <xdr:row>98</xdr:row>
      <xdr:rowOff>115424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12675</xdr:rowOff>
    </xdr:from>
    <xdr:to>
      <xdr:col>41</xdr:col>
      <xdr:colOff>101600</xdr:colOff>
      <xdr:row>98</xdr:row>
      <xdr:rowOff>114275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105402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30417</xdr:rowOff>
    </xdr:from>
    <xdr:to>
      <xdr:col>36</xdr:col>
      <xdr:colOff>165100</xdr:colOff>
      <xdr:row>98</xdr:row>
      <xdr:rowOff>132017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123144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92583</xdr:rowOff>
    </xdr:from>
    <xdr:to>
      <xdr:col>85</xdr:col>
      <xdr:colOff>126364</xdr:colOff>
      <xdr:row>37</xdr:row>
      <xdr:rowOff>148412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36083"/>
          <a:ext cx="1269" cy="12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152239</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4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148412</xdr:rowOff>
    </xdr:from>
    <xdr:to>
      <xdr:col>86</xdr:col>
      <xdr:colOff>25400</xdr:colOff>
      <xdr:row>37</xdr:row>
      <xdr:rowOff>148412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49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39260</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1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92583</xdr:rowOff>
    </xdr:from>
    <xdr:to>
      <xdr:col>86</xdr:col>
      <xdr:colOff>25400</xdr:colOff>
      <xdr:row>30</xdr:row>
      <xdr:rowOff>92583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3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59042</xdr:rowOff>
    </xdr:from>
    <xdr:to>
      <xdr:col>85</xdr:col>
      <xdr:colOff>127000</xdr:colOff>
      <xdr:row>37</xdr:row>
      <xdr:rowOff>157912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02692"/>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78681</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7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55804</xdr:rowOff>
    </xdr:from>
    <xdr:to>
      <xdr:col>85</xdr:col>
      <xdr:colOff>177800</xdr:colOff>
      <xdr:row>36</xdr:row>
      <xdr:rowOff>157404</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2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156858</xdr:rowOff>
    </xdr:from>
    <xdr:to>
      <xdr:col>81</xdr:col>
      <xdr:colOff>50800</xdr:colOff>
      <xdr:row>37</xdr:row>
      <xdr:rowOff>157912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500508"/>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65989</xdr:rowOff>
    </xdr:from>
    <xdr:to>
      <xdr:col>81</xdr:col>
      <xdr:colOff>101600</xdr:colOff>
      <xdr:row>36</xdr:row>
      <xdr:rowOff>167589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3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12666</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144678</xdr:rowOff>
    </xdr:from>
    <xdr:to>
      <xdr:col>76</xdr:col>
      <xdr:colOff>114300</xdr:colOff>
      <xdr:row>37</xdr:row>
      <xdr:rowOff>156858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488328"/>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90653</xdr:rowOff>
    </xdr:from>
    <xdr:to>
      <xdr:col>76</xdr:col>
      <xdr:colOff>165100</xdr:colOff>
      <xdr:row>37</xdr:row>
      <xdr:rowOff>20803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37330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144678</xdr:rowOff>
    </xdr:from>
    <xdr:to>
      <xdr:col>71</xdr:col>
      <xdr:colOff>177800</xdr:colOff>
      <xdr:row>37</xdr:row>
      <xdr:rowOff>167919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8832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161392</xdr:rowOff>
    </xdr:from>
    <xdr:to>
      <xdr:col>72</xdr:col>
      <xdr:colOff>38100</xdr:colOff>
      <xdr:row>36</xdr:row>
      <xdr:rowOff>91542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108069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56045</xdr:rowOff>
    </xdr:from>
    <xdr:to>
      <xdr:col>67</xdr:col>
      <xdr:colOff>101600</xdr:colOff>
      <xdr:row>36</xdr:row>
      <xdr:rowOff>157645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2722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8242</xdr:rowOff>
    </xdr:from>
    <xdr:to>
      <xdr:col>85</xdr:col>
      <xdr:colOff>177800</xdr:colOff>
      <xdr:row>37</xdr:row>
      <xdr:rowOff>109842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94619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107112</xdr:rowOff>
    </xdr:from>
    <xdr:to>
      <xdr:col>81</xdr:col>
      <xdr:colOff>101600</xdr:colOff>
      <xdr:row>38</xdr:row>
      <xdr:rowOff>37261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28389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106058</xdr:rowOff>
    </xdr:from>
    <xdr:to>
      <xdr:col>76</xdr:col>
      <xdr:colOff>165100</xdr:colOff>
      <xdr:row>38</xdr:row>
      <xdr:rowOff>36208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27335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93878</xdr:rowOff>
    </xdr:from>
    <xdr:to>
      <xdr:col>72</xdr:col>
      <xdr:colOff>38100</xdr:colOff>
      <xdr:row>38</xdr:row>
      <xdr:rowOff>24028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117119</xdr:rowOff>
    </xdr:from>
    <xdr:to>
      <xdr:col>67</xdr:col>
      <xdr:colOff>101600</xdr:colOff>
      <xdr:row>38</xdr:row>
      <xdr:rowOff>47269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38396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24655</xdr:rowOff>
    </xdr:from>
    <xdr:to>
      <xdr:col>85</xdr:col>
      <xdr:colOff>127000</xdr:colOff>
      <xdr:row>58</xdr:row>
      <xdr:rowOff>114541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68755"/>
          <a:ext cx="8382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159663</xdr:rowOff>
    </xdr:from>
    <xdr:to>
      <xdr:col>81</xdr:col>
      <xdr:colOff>50800</xdr:colOff>
      <xdr:row>58</xdr:row>
      <xdr:rowOff>24655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60863"/>
          <a:ext cx="889000" cy="20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159663</xdr:rowOff>
    </xdr:from>
    <xdr:to>
      <xdr:col>76</xdr:col>
      <xdr:colOff>114300</xdr:colOff>
      <xdr:row>58</xdr:row>
      <xdr:rowOff>101974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60863"/>
          <a:ext cx="889000" cy="28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95303</xdr:rowOff>
    </xdr:from>
    <xdr:to>
      <xdr:col>71</xdr:col>
      <xdr:colOff>177800</xdr:colOff>
      <xdr:row>58</xdr:row>
      <xdr:rowOff>101974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39403"/>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63741</xdr:rowOff>
    </xdr:from>
    <xdr:to>
      <xdr:col>85</xdr:col>
      <xdr:colOff>177800</xdr:colOff>
      <xdr:row>58</xdr:row>
      <xdr:rowOff>165341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150118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145305</xdr:rowOff>
    </xdr:from>
    <xdr:to>
      <xdr:col>81</xdr:col>
      <xdr:colOff>101600</xdr:colOff>
      <xdr:row>58</xdr:row>
      <xdr:rowOff>75455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66582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108863</xdr:rowOff>
    </xdr:from>
    <xdr:to>
      <xdr:col>76</xdr:col>
      <xdr:colOff>165100</xdr:colOff>
      <xdr:row>57</xdr:row>
      <xdr:rowOff>39013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55540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8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51174</xdr:rowOff>
    </xdr:from>
    <xdr:to>
      <xdr:col>72</xdr:col>
      <xdr:colOff>38100</xdr:colOff>
      <xdr:row>58</xdr:row>
      <xdr:rowOff>152774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44503</xdr:rowOff>
    </xdr:from>
    <xdr:to>
      <xdr:col>67</xdr:col>
      <xdr:colOff>101600</xdr:colOff>
      <xdr:row>58</xdr:row>
      <xdr:rowOff>146103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137230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132888</xdr:rowOff>
    </xdr:from>
    <xdr:to>
      <xdr:col>85</xdr:col>
      <xdr:colOff>127000</xdr:colOff>
      <xdr:row>78</xdr:row>
      <xdr:rowOff>137858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5988"/>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128201</xdr:rowOff>
    </xdr:from>
    <xdr:to>
      <xdr:col>81</xdr:col>
      <xdr:colOff>50800</xdr:colOff>
      <xdr:row>78</xdr:row>
      <xdr:rowOff>132888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01301"/>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128201</xdr:rowOff>
    </xdr:from>
    <xdr:to>
      <xdr:col>76</xdr:col>
      <xdr:colOff>114300</xdr:colOff>
      <xdr:row>78</xdr:row>
      <xdr:rowOff>139650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01301"/>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134744</xdr:rowOff>
    </xdr:from>
    <xdr:to>
      <xdr:col>71</xdr:col>
      <xdr:colOff>177800</xdr:colOff>
      <xdr:row>78</xdr:row>
      <xdr:rowOff>139650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07844"/>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87058</xdr:rowOff>
    </xdr:from>
    <xdr:to>
      <xdr:col>85</xdr:col>
      <xdr:colOff>177800</xdr:colOff>
      <xdr:row>79</xdr:row>
      <xdr:rowOff>17208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1985</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82088</xdr:rowOff>
    </xdr:from>
    <xdr:to>
      <xdr:col>81</xdr:col>
      <xdr:colOff>101600</xdr:colOff>
      <xdr:row>79</xdr:row>
      <xdr:rowOff>12238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3365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4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77401</xdr:rowOff>
    </xdr:from>
    <xdr:to>
      <xdr:col>76</xdr:col>
      <xdr:colOff>165100</xdr:colOff>
      <xdr:row>79</xdr:row>
      <xdr:rowOff>7551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4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88850</xdr:rowOff>
    </xdr:from>
    <xdr:to>
      <xdr:col>72</xdr:col>
      <xdr:colOff>38100</xdr:colOff>
      <xdr:row>79</xdr:row>
      <xdr:rowOff>19000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10127</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46333" y="1355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83944</xdr:rowOff>
    </xdr:from>
    <xdr:to>
      <xdr:col>67</xdr:col>
      <xdr:colOff>101600</xdr:colOff>
      <xdr:row>79</xdr:row>
      <xdr:rowOff>14094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5221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37457</xdr:rowOff>
    </xdr:from>
    <xdr:to>
      <xdr:col>85</xdr:col>
      <xdr:colOff>127000</xdr:colOff>
      <xdr:row>97</xdr:row>
      <xdr:rowOff>43912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668107"/>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37457</xdr:rowOff>
    </xdr:from>
    <xdr:to>
      <xdr:col>81</xdr:col>
      <xdr:colOff>50800</xdr:colOff>
      <xdr:row>97</xdr:row>
      <xdr:rowOff>45517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668107"/>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30654</xdr:rowOff>
    </xdr:from>
    <xdr:to>
      <xdr:col>76</xdr:col>
      <xdr:colOff>114300</xdr:colOff>
      <xdr:row>97</xdr:row>
      <xdr:rowOff>45517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66130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30654</xdr:rowOff>
    </xdr:from>
    <xdr:to>
      <xdr:col>71</xdr:col>
      <xdr:colOff>177800</xdr:colOff>
      <xdr:row>97</xdr:row>
      <xdr:rowOff>34909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61304"/>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164562</xdr:rowOff>
    </xdr:from>
    <xdr:to>
      <xdr:col>85</xdr:col>
      <xdr:colOff>177800</xdr:colOff>
      <xdr:row>97</xdr:row>
      <xdr:rowOff>94712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142989</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158107</xdr:rowOff>
    </xdr:from>
    <xdr:to>
      <xdr:col>81</xdr:col>
      <xdr:colOff>101600</xdr:colOff>
      <xdr:row>97</xdr:row>
      <xdr:rowOff>88257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79384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166167</xdr:rowOff>
    </xdr:from>
    <xdr:to>
      <xdr:col>76</xdr:col>
      <xdr:colOff>165100</xdr:colOff>
      <xdr:row>97</xdr:row>
      <xdr:rowOff>96317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87444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151304</xdr:rowOff>
    </xdr:from>
    <xdr:to>
      <xdr:col>72</xdr:col>
      <xdr:colOff>38100</xdr:colOff>
      <xdr:row>97</xdr:row>
      <xdr:rowOff>81454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72581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155559</xdr:rowOff>
    </xdr:from>
    <xdr:to>
      <xdr:col>67</xdr:col>
      <xdr:colOff>101600</xdr:colOff>
      <xdr:row>97</xdr:row>
      <xdr:rowOff>85709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76836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商工費は、御座松橋改修工事の完了に伴い前年比住民一人当たり</a:t>
          </a:r>
          <a:r>
            <a:rPr kumimoji="1" lang="en-US" altLang="ja-JP" sz="1300">
              <a:latin typeface="ＭＳ Ｐゴシック" panose="020B0600070205080204" pitchFamily="50" charset="-128"/>
              <a:ea typeface="ＭＳ Ｐゴシック" panose="020B0600070205080204" pitchFamily="50" charset="-128"/>
            </a:rPr>
            <a:t>19,430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総務費は、「飯島町に光をそそぐマイホーム取得奨励金」、「飯島町に光をそそぐ住宅リフォーム支援補助金」などの補助金の拡充や、同報系防災行政無線操作卓の改修により前年比住民一人当たり</a:t>
          </a:r>
          <a:r>
            <a:rPr kumimoji="1" lang="en-US" altLang="ja-JP" sz="1300">
              <a:latin typeface="ＭＳ Ｐゴシック" panose="020B0600070205080204" pitchFamily="50" charset="-128"/>
              <a:ea typeface="ＭＳ Ｐゴシック" panose="020B0600070205080204" pitchFamily="50" charset="-128"/>
            </a:rPr>
            <a:t>7,991</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については、定住施策関連の補助金の財源として取り崩したため減となっている。決算剰余金を中心に積み立てるとともに最低水準の取り崩しに努める。実質単年度収支は、昨年度に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黒字について、全会計で標準財政規模比は、</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一般会計については、コロナウイルス関係の国庫支出金の減少等により実質収支額が減となった。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下水道事業会計は減価償却費の減少等により支出が減り、実質収支額が増となった。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引続き、各会計で適切な財政運営に努める。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元利償還金等において、前年度比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百万円の減となった。これは繰上償還を行ったことにより元利償還金が前年度比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今後も新規事業に対する地方債発行の抑制や、計画的な繰上償還を行い、健全化に努める。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将来負担額において、一般会計に係る地方債の現在高、公営企業債等繰入見込額が全体の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割を占めている。一般会計等に係る地方債の現在高においては、繰上償還を行ったため減額となった。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今後も公営企業の経営健全化への取組等を進めていく一方、充当可能財源等の確保にも務めていく。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百万円の増額となった。これは、今後の公共施設の長寿命化対策や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の推進に対応するため、決算状況をみながら公共設備等整備基金や高度情報化基金等を積み立てたためである。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災害などの不測の事態に備え、財政調整基金で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億円程度の額を確保しつつ、今後予定している大型建設事業や計画的な施設の更新に備えて書く特定目的基金への積み増しも行っていく。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・公共施設等整備基金：飯島町公共施設等総合管理計画に沿い、公共施設の改修やインフラ施設の長寿命化等に活用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・高度情報化基金：庁舎内の情報処理機器の更新・増設や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の設備改修に活用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・地域福祉基金：地域福祉基盤強化のため、福祉施設や付帯施設の増強や地域医療の先端を担う開業医支援事業に活用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・ふるさといいじま応援基金：「ふるさといいじま応援寄付金」を原資に、地域資源の保全や地域福祉・子育て環境の充実を図るため、道路維持管理や保育園修繕、小中学校の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教育機材の整備に活用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・企業版ふるさと納税基金：町が取り組む地方創生事業（移住定住施策や商工業の振興）に活用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・公共施設等整備基金：今後の公共施設の改修やインフラ施設の長寿命化等に備え積立を行ったため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年度に雄実施する地方公共団体情報システムの標準化・共通化や人事給与・財務会計システムの更新に備え積立を行なったた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・ふるさといいじま応援基金：寄付者への返礼品等事業費に充てるため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百万年増となった。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特定の財源支出に備えるため今後も計画的な積立を行うとともに、各基金の目的に沿って活用していく。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百万円となっており、斬年度より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百万円の減となった。定住施策関連の補助金の財源として取り崩したため減となった。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次総合計画に基づき、財政調整基金の残高が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億円程度となるよう引き続き継続し、財政状況の急激な変化へ備える。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百万円であったが、繰上償還を行ったことにより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繰上償還の実施により後年度以降の負担は減っているものの、令和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年度より償還のピークを迎えているため、財政状況を見ながら計画的に積立を行っていく。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6148096</v>
      </c>
      <c r="BO4" s="449"/>
      <c r="BP4" s="449"/>
      <c r="BQ4" s="449"/>
      <c r="BR4" s="449"/>
      <c r="BS4" s="449"/>
      <c r="BT4" s="449"/>
      <c r="BU4" s="450"/>
      <c r="BV4" s="448">
        <v>6542398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5905295</v>
      </c>
      <c r="BO5" s="420"/>
      <c r="BP5" s="420"/>
      <c r="BQ5" s="420"/>
      <c r="BR5" s="420"/>
      <c r="BS5" s="420"/>
      <c r="BT5" s="420"/>
      <c r="BU5" s="421"/>
      <c r="BV5" s="419">
        <v>6281230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78.5</v>
      </c>
      <c r="CU5" s="417"/>
      <c r="CV5" s="417"/>
      <c r="CW5" s="417"/>
      <c r="CX5" s="417"/>
      <c r="CY5" s="417"/>
      <c r="CZ5" s="417"/>
      <c r="DA5" s="418"/>
      <c r="DB5" s="416">
        <v>77.5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242801</v>
      </c>
      <c r="BO6" s="420"/>
      <c r="BP6" s="420"/>
      <c r="BQ6" s="420"/>
      <c r="BR6" s="420"/>
      <c r="BS6" s="420"/>
      <c r="BT6" s="420"/>
      <c r="BU6" s="421"/>
      <c r="BV6" s="419">
        <v>261168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79</v>
      </c>
      <c r="CU6" s="563"/>
      <c r="CV6" s="563"/>
      <c r="CW6" s="563"/>
      <c r="CX6" s="563"/>
      <c r="CY6" s="563"/>
      <c r="CZ6" s="563"/>
      <c r="DA6" s="564"/>
      <c r="DB6" s="562">
        <v>78.5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99049</v>
      </c>
      <c r="BO7" s="420"/>
      <c r="BP7" s="420"/>
      <c r="BQ7" s="420"/>
      <c r="BR7" s="420"/>
      <c r="BS7" s="420"/>
      <c r="BT7" s="420"/>
      <c r="BU7" s="421"/>
      <c r="BV7" s="419">
        <v>99013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3730511</v>
      </c>
      <c r="CU7" s="420"/>
      <c r="CV7" s="420"/>
      <c r="CW7" s="420"/>
      <c r="CX7" s="420"/>
      <c r="CY7" s="420"/>
      <c r="CZ7" s="420"/>
      <c r="DA7" s="421"/>
      <c r="DB7" s="419">
        <v>3688280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143752</v>
      </c>
      <c r="BO8" s="420"/>
      <c r="BP8" s="420"/>
      <c r="BQ8" s="420"/>
      <c r="BR8" s="420"/>
      <c r="BS8" s="420"/>
      <c r="BT8" s="420"/>
      <c r="BU8" s="421"/>
      <c r="BV8" s="419">
        <v>162155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9004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-18403</v>
      </c>
      <c r="BO9" s="420"/>
      <c r="BP9" s="420"/>
      <c r="BQ9" s="420"/>
      <c r="BR9" s="420"/>
      <c r="BS9" s="420"/>
      <c r="BT9" s="420"/>
      <c r="BU9" s="421"/>
      <c r="BV9" s="419">
        <v>5732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11.9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9530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1370</v>
      </c>
      <c r="BO10" s="420"/>
      <c r="BP10" s="420"/>
      <c r="BQ10" s="420"/>
      <c r="BR10" s="420"/>
      <c r="BS10" s="420"/>
      <c r="BT10" s="420"/>
      <c r="BU10" s="421"/>
      <c r="BV10" s="419">
        <v>41240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80943</v>
      </c>
      <c r="BO11" s="420"/>
      <c r="BP11" s="420"/>
      <c r="BQ11" s="420"/>
      <c r="BR11" s="420"/>
      <c r="BS11" s="420"/>
      <c r="BT11" s="420"/>
      <c r="BU11" s="421"/>
      <c r="BV11" s="419">
        <v>68171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8955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110</v>
      </c>
      <c r="AV12" s="478"/>
      <c r="AW12" s="478"/>
      <c r="AX12" s="478"/>
      <c r="AY12" s="433" t="s">
        <v>128</v>
      </c>
      <c r="AZ12" s="434"/>
      <c r="BA12" s="434"/>
      <c r="BB12" s="434"/>
      <c r="BC12" s="434"/>
      <c r="BD12" s="434"/>
      <c r="BE12" s="434"/>
      <c r="BF12" s="434"/>
      <c r="BG12" s="434"/>
      <c r="BH12" s="434"/>
      <c r="BI12" s="434"/>
      <c r="BJ12" s="434"/>
      <c r="BK12" s="434"/>
      <c r="BL12" s="434"/>
      <c r="BM12" s="435"/>
      <c r="BN12" s="419">
        <v>40000</v>
      </c>
      <c r="BO12" s="420"/>
      <c r="BP12" s="420"/>
      <c r="BQ12" s="420"/>
      <c r="BR12" s="420"/>
      <c r="BS12" s="420"/>
      <c r="BT12" s="420"/>
      <c r="BU12" s="421"/>
      <c r="BV12" s="419">
        <v>62000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8666</v>
      </c>
      <c r="S13" s="507"/>
      <c r="T13" s="507"/>
      <c r="U13" s="507"/>
      <c r="V13" s="508"/>
      <c r="W13" s="509" t="s">
        <v>131</v>
      </c>
      <c r="X13" s="405"/>
      <c r="Y13" s="405"/>
      <c r="Z13" s="405"/>
      <c r="AA13" s="405"/>
      <c r="AB13" s="406"/>
      <c r="AC13" s="372">
        <v>770</v>
      </c>
      <c r="AD13" s="373"/>
      <c r="AE13" s="373"/>
      <c r="AF13" s="373"/>
      <c r="AG13" s="374"/>
      <c r="AH13" s="372">
        <v>871</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23910</v>
      </c>
      <c r="BO13" s="420"/>
      <c r="BP13" s="420"/>
      <c r="BQ13" s="420"/>
      <c r="BR13" s="420"/>
      <c r="BS13" s="420"/>
      <c r="BT13" s="420"/>
      <c r="BU13" s="421"/>
      <c r="BV13" s="419">
        <v>53143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9078</v>
      </c>
      <c r="S14" s="507"/>
      <c r="T14" s="507"/>
      <c r="U14" s="507"/>
      <c r="V14" s="508"/>
      <c r="W14" s="510"/>
      <c r="X14" s="408"/>
      <c r="Y14" s="408"/>
      <c r="Z14" s="408"/>
      <c r="AA14" s="408"/>
      <c r="AB14" s="409"/>
      <c r="AC14" s="499">
        <v>15.6</v>
      </c>
      <c r="AD14" s="500"/>
      <c r="AE14" s="500"/>
      <c r="AF14" s="500"/>
      <c r="AG14" s="501"/>
      <c r="AH14" s="499">
        <v>16.7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29.4</v>
      </c>
      <c r="CU14" s="517"/>
      <c r="CV14" s="517"/>
      <c r="CW14" s="517"/>
      <c r="CX14" s="517"/>
      <c r="CY14" s="517"/>
      <c r="CZ14" s="517"/>
      <c r="DA14" s="518"/>
      <c r="DB14" s="516">
        <v>42.1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8756</v>
      </c>
      <c r="S15" s="507"/>
      <c r="T15" s="507"/>
      <c r="U15" s="507"/>
      <c r="V15" s="508"/>
      <c r="W15" s="509" t="s">
        <v>137</v>
      </c>
      <c r="X15" s="405"/>
      <c r="Y15" s="405"/>
      <c r="Z15" s="405"/>
      <c r="AA15" s="405"/>
      <c r="AB15" s="406"/>
      <c r="AC15" s="372">
        <v>1869</v>
      </c>
      <c r="AD15" s="373"/>
      <c r="AE15" s="373"/>
      <c r="AF15" s="373"/>
      <c r="AG15" s="374"/>
      <c r="AH15" s="372">
        <v>2002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1297474</v>
      </c>
      <c r="BO15" s="449"/>
      <c r="BP15" s="449"/>
      <c r="BQ15" s="449"/>
      <c r="BR15" s="449"/>
      <c r="BS15" s="449"/>
      <c r="BT15" s="449"/>
      <c r="BU15" s="450"/>
      <c r="BV15" s="448">
        <v>1230175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37.9</v>
      </c>
      <c r="AD16" s="500"/>
      <c r="AE16" s="500"/>
      <c r="AF16" s="500"/>
      <c r="AG16" s="501"/>
      <c r="AH16" s="499">
        <v>38.299999999999997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3383105</v>
      </c>
      <c r="BO16" s="420"/>
      <c r="BP16" s="420"/>
      <c r="BQ16" s="420"/>
      <c r="BR16" s="420"/>
      <c r="BS16" s="420"/>
      <c r="BT16" s="420"/>
      <c r="BU16" s="421"/>
      <c r="BV16" s="419">
        <v>3330610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2297</v>
      </c>
      <c r="AD17" s="373"/>
      <c r="AE17" s="373"/>
      <c r="AF17" s="373"/>
      <c r="AG17" s="374"/>
      <c r="AH17" s="372">
        <v>2350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1623810</v>
      </c>
      <c r="BO17" s="420"/>
      <c r="BP17" s="420"/>
      <c r="BQ17" s="420"/>
      <c r="BR17" s="420"/>
      <c r="BS17" s="420"/>
      <c r="BT17" s="420"/>
      <c r="BU17" s="421"/>
      <c r="BV17" s="419">
        <v>1535873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86.96</v>
      </c>
      <c r="M18" s="472"/>
      <c r="N18" s="472"/>
      <c r="O18" s="472"/>
      <c r="P18" s="472"/>
      <c r="Q18" s="472"/>
      <c r="R18" s="473"/>
      <c r="S18" s="473"/>
      <c r="T18" s="473"/>
      <c r="U18" s="473"/>
      <c r="V18" s="474"/>
      <c r="W18" s="490"/>
      <c r="X18" s="491"/>
      <c r="Y18" s="491"/>
      <c r="Z18" s="491"/>
      <c r="AA18" s="491"/>
      <c r="AB18" s="515"/>
      <c r="AC18" s="389">
        <v>46.5</v>
      </c>
      <c r="AD18" s="390"/>
      <c r="AE18" s="390"/>
      <c r="AF18" s="390"/>
      <c r="AG18" s="475"/>
      <c r="AH18" s="389">
        <v>45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2898482</v>
      </c>
      <c r="BO18" s="420"/>
      <c r="BP18" s="420"/>
      <c r="BQ18" s="420"/>
      <c r="BR18" s="420"/>
      <c r="BS18" s="420"/>
      <c r="BT18" s="420"/>
      <c r="BU18" s="421"/>
      <c r="BV18" s="419">
        <v>2897890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4501346</v>
      </c>
      <c r="BO19" s="420"/>
      <c r="BP19" s="420"/>
      <c r="BQ19" s="420"/>
      <c r="BR19" s="420"/>
      <c r="BS19" s="420"/>
      <c r="BT19" s="420"/>
      <c r="BU19" s="421"/>
      <c r="BV19" s="419">
        <v>4562964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3391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3947430</v>
      </c>
      <c r="BO22" s="449"/>
      <c r="BP22" s="449"/>
      <c r="BQ22" s="449"/>
      <c r="BR22" s="449"/>
      <c r="BS22" s="449"/>
      <c r="BT22" s="449"/>
      <c r="BU22" s="450"/>
      <c r="BV22" s="448">
        <v>4167614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1809901</v>
      </c>
      <c r="BO23" s="420"/>
      <c r="BP23" s="420"/>
      <c r="BQ23" s="420"/>
      <c r="BR23" s="420"/>
      <c r="BS23" s="420"/>
      <c r="BT23" s="420"/>
      <c r="BU23" s="421"/>
      <c r="BV23" s="419">
        <v>2081016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6894</v>
      </c>
      <c r="R24" s="373"/>
      <c r="S24" s="373"/>
      <c r="T24" s="373"/>
      <c r="U24" s="373"/>
      <c r="V24" s="374"/>
      <c r="W24" s="462"/>
      <c r="X24" s="399"/>
      <c r="Y24" s="400"/>
      <c r="Z24" s="375" t="s">
        <v>162</v>
      </c>
      <c r="AA24" s="376"/>
      <c r="AB24" s="376"/>
      <c r="AC24" s="376"/>
      <c r="AD24" s="376"/>
      <c r="AE24" s="376"/>
      <c r="AF24" s="376"/>
      <c r="AG24" s="377"/>
      <c r="AH24" s="372">
        <v>106</v>
      </c>
      <c r="AI24" s="373"/>
      <c r="AJ24" s="373"/>
      <c r="AK24" s="373"/>
      <c r="AL24" s="374"/>
      <c r="AM24" s="372">
        <v>316410</v>
      </c>
      <c r="AN24" s="373"/>
      <c r="AO24" s="373"/>
      <c r="AP24" s="373"/>
      <c r="AQ24" s="373"/>
      <c r="AR24" s="374"/>
      <c r="AS24" s="372">
        <v>2985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2357720</v>
      </c>
      <c r="BO24" s="420"/>
      <c r="BP24" s="420"/>
      <c r="BQ24" s="420"/>
      <c r="BR24" s="420"/>
      <c r="BS24" s="420"/>
      <c r="BT24" s="420"/>
      <c r="BU24" s="421"/>
      <c r="BV24" s="419">
        <v>2362652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5842</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580692</v>
      </c>
      <c r="BO25" s="449"/>
      <c r="BP25" s="449"/>
      <c r="BQ25" s="449"/>
      <c r="BR25" s="449"/>
      <c r="BS25" s="449"/>
      <c r="BT25" s="449"/>
      <c r="BU25" s="450"/>
      <c r="BV25" s="448">
        <v>297472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5095</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2882</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30794</v>
      </c>
      <c r="BO27" s="454"/>
      <c r="BP27" s="454"/>
      <c r="BQ27" s="454"/>
      <c r="BR27" s="454"/>
      <c r="BS27" s="454"/>
      <c r="BT27" s="454"/>
      <c r="BU27" s="455"/>
      <c r="BV27" s="453">
        <v>30781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2205</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1126675</v>
      </c>
      <c r="BO28" s="449"/>
      <c r="BP28" s="449"/>
      <c r="BQ28" s="449"/>
      <c r="BR28" s="449"/>
      <c r="BS28" s="449"/>
      <c r="BT28" s="449"/>
      <c r="BU28" s="450"/>
      <c r="BV28" s="448">
        <v>1165305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1980</v>
      </c>
      <c r="R29" s="373"/>
      <c r="S29" s="373"/>
      <c r="T29" s="373"/>
      <c r="U29" s="373"/>
      <c r="V29" s="374"/>
      <c r="W29" s="463"/>
      <c r="X29" s="464"/>
      <c r="Y29" s="465"/>
      <c r="Z29" s="375" t="s">
        <v>177</v>
      </c>
      <c r="AA29" s="376"/>
      <c r="AB29" s="376"/>
      <c r="AC29" s="376"/>
      <c r="AD29" s="376"/>
      <c r="AE29" s="376"/>
      <c r="AF29" s="376"/>
      <c r="AG29" s="377"/>
      <c r="AH29" s="372">
        <v>106</v>
      </c>
      <c r="AI29" s="373"/>
      <c r="AJ29" s="373"/>
      <c r="AK29" s="373"/>
      <c r="AL29" s="374"/>
      <c r="AM29" s="372">
        <v>316410</v>
      </c>
      <c r="AN29" s="373"/>
      <c r="AO29" s="373"/>
      <c r="AP29" s="373"/>
      <c r="AQ29" s="373"/>
      <c r="AR29" s="374"/>
      <c r="AS29" s="372">
        <v>2985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91378</v>
      </c>
      <c r="BO29" s="420"/>
      <c r="BP29" s="420"/>
      <c r="BQ29" s="420"/>
      <c r="BR29" s="420"/>
      <c r="BS29" s="420"/>
      <c r="BT29" s="420"/>
      <c r="BU29" s="421"/>
      <c r="BV29" s="419">
        <v>162944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890486</v>
      </c>
      <c r="BO30" s="454"/>
      <c r="BP30" s="454"/>
      <c r="BQ30" s="454"/>
      <c r="BR30" s="454"/>
      <c r="BS30" s="454"/>
      <c r="BT30" s="454"/>
      <c r="BU30" s="455"/>
      <c r="BV30" s="453">
        <v>744142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上伊那広域連合（一般会計）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飯島町土地開発公社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上伊那広域連合（消防事業特別会計）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上伊那広域連合（ふるさと市町村圏基金事業特別会計）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上伊那広域連合（土木振興事業特別会計）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伊南行政組合（一般会計）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伊南行政組合（病院事業会計）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長野県後期高齢者医療広域連合（一般会計）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長野県後期高齢者医療広域連合（後期高齢者医療特別会計）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長野県市町村自治振興組合（一般会計）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長野県地方税滞納整理機構（一般会計）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jiJJrRaVTrD7rMIOrV0e+Rl9vuXm7HKOv/VGFEgAbkx/JjBgNZCR9To5SylZO0B76ITzITQmYmym9pQWgzZfw==" saltValue="eKfQLflFaYFjJ6irtsDb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1195725</v>
      </c>
      <c r="S5" s="674"/>
      <c r="T5" s="674"/>
      <c r="U5" s="674"/>
      <c r="V5" s="674"/>
      <c r="W5" s="674"/>
      <c r="X5" s="674"/>
      <c r="Y5" s="702"/>
      <c r="Z5" s="715">
        <v>19.399999999999999</v>
      </c>
      <c r="AA5" s="715"/>
      <c r="AB5" s="715"/>
      <c r="AC5" s="715"/>
      <c r="AD5" s="716">
        <v>1195725</v>
      </c>
      <c r="AE5" s="716"/>
      <c r="AF5" s="716"/>
      <c r="AG5" s="716"/>
      <c r="AH5" s="716"/>
      <c r="AI5" s="716"/>
      <c r="AJ5" s="716"/>
      <c r="AK5" s="716"/>
      <c r="AL5" s="703">
        <v>32.6</v>
      </c>
      <c r="AM5" s="685"/>
      <c r="AN5" s="685"/>
      <c r="AO5" s="704"/>
      <c r="AP5" s="676" t="s">
        <v>216</v>
      </c>
      <c r="AQ5" s="677"/>
      <c r="AR5" s="677"/>
      <c r="AS5" s="677"/>
      <c r="AT5" s="677"/>
      <c r="AU5" s="677"/>
      <c r="AV5" s="677"/>
      <c r="AW5" s="677"/>
      <c r="AX5" s="677"/>
      <c r="AY5" s="677"/>
      <c r="AZ5" s="677"/>
      <c r="BA5" s="677"/>
      <c r="BB5" s="677"/>
      <c r="BC5" s="677"/>
      <c r="BD5" s="677"/>
      <c r="BE5" s="677"/>
      <c r="BF5" s="678"/>
      <c r="BG5" s="621">
        <v>1195725</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91909</v>
      </c>
      <c r="S6" s="622"/>
      <c r="T6" s="622"/>
      <c r="U6" s="622"/>
      <c r="V6" s="622"/>
      <c r="W6" s="622"/>
      <c r="X6" s="622"/>
      <c r="Y6" s="623"/>
      <c r="Z6" s="659">
        <v>1.5</v>
      </c>
      <c r="AA6" s="659"/>
      <c r="AB6" s="659"/>
      <c r="AC6" s="659"/>
      <c r="AD6" s="660">
        <v>91909</v>
      </c>
      <c r="AE6" s="660"/>
      <c r="AF6" s="660"/>
      <c r="AG6" s="660"/>
      <c r="AH6" s="660"/>
      <c r="AI6" s="660"/>
      <c r="AJ6" s="660"/>
      <c r="AK6" s="660"/>
      <c r="AL6" s="624">
        <v>2.5</v>
      </c>
      <c r="AM6" s="625"/>
      <c r="AN6" s="625"/>
      <c r="AO6" s="661"/>
      <c r="AP6" s="618" t="s">
        <v>221</v>
      </c>
      <c r="AQ6" s="619"/>
      <c r="AR6" s="619"/>
      <c r="AS6" s="619"/>
      <c r="AT6" s="619"/>
      <c r="AU6" s="619"/>
      <c r="AV6" s="619"/>
      <c r="AW6" s="619"/>
      <c r="AX6" s="619"/>
      <c r="AY6" s="619"/>
      <c r="AZ6" s="619"/>
      <c r="BA6" s="619"/>
      <c r="BB6" s="619"/>
      <c r="BC6" s="619"/>
      <c r="BD6" s="619"/>
      <c r="BE6" s="619"/>
      <c r="BF6" s="620"/>
      <c r="BG6" s="621">
        <v>1195725</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69035</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69035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317</v>
      </c>
      <c r="S7" s="622"/>
      <c r="T7" s="622"/>
      <c r="U7" s="622"/>
      <c r="V7" s="622"/>
      <c r="W7" s="622"/>
      <c r="X7" s="622"/>
      <c r="Y7" s="623"/>
      <c r="Z7" s="659">
        <v>0</v>
      </c>
      <c r="AA7" s="659"/>
      <c r="AB7" s="659"/>
      <c r="AC7" s="659"/>
      <c r="AD7" s="660">
        <v>317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447382</v>
      </c>
      <c r="BH7" s="622"/>
      <c r="BI7" s="622"/>
      <c r="BJ7" s="622"/>
      <c r="BK7" s="622"/>
      <c r="BL7" s="622"/>
      <c r="BM7" s="622"/>
      <c r="BN7" s="623"/>
      <c r="BO7" s="659">
        <v>37.4</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1200133</v>
      </c>
      <c r="CS7" s="622"/>
      <c r="CT7" s="622"/>
      <c r="CU7" s="622"/>
      <c r="CV7" s="622"/>
      <c r="CW7" s="622"/>
      <c r="CX7" s="622"/>
      <c r="CY7" s="623"/>
      <c r="CZ7" s="659">
        <v>20.3</v>
      </c>
      <c r="DA7" s="659"/>
      <c r="DB7" s="659"/>
      <c r="DC7" s="659"/>
      <c r="DD7" s="627">
        <v>48462</v>
      </c>
      <c r="DE7" s="622"/>
      <c r="DF7" s="622"/>
      <c r="DG7" s="622"/>
      <c r="DH7" s="622"/>
      <c r="DI7" s="622"/>
      <c r="DJ7" s="622"/>
      <c r="DK7" s="622"/>
      <c r="DL7" s="622"/>
      <c r="DM7" s="622"/>
      <c r="DN7" s="622"/>
      <c r="DO7" s="622"/>
      <c r="DP7" s="623"/>
      <c r="DQ7" s="627">
        <v>966302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5830</v>
      </c>
      <c r="S8" s="622"/>
      <c r="T8" s="622"/>
      <c r="U8" s="622"/>
      <c r="V8" s="622"/>
      <c r="W8" s="622"/>
      <c r="X8" s="622"/>
      <c r="Y8" s="623"/>
      <c r="Z8" s="659">
        <v>0.1</v>
      </c>
      <c r="AA8" s="659"/>
      <c r="AB8" s="659"/>
      <c r="AC8" s="659"/>
      <c r="AD8" s="660">
        <v>5830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16960</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1441026</v>
      </c>
      <c r="CS8" s="622"/>
      <c r="CT8" s="622"/>
      <c r="CU8" s="622"/>
      <c r="CV8" s="622"/>
      <c r="CW8" s="622"/>
      <c r="CX8" s="622"/>
      <c r="CY8" s="623"/>
      <c r="CZ8" s="659">
        <v>24.4</v>
      </c>
      <c r="DA8" s="659"/>
      <c r="DB8" s="659"/>
      <c r="DC8" s="659"/>
      <c r="DD8" s="627">
        <v>11967</v>
      </c>
      <c r="DE8" s="622"/>
      <c r="DF8" s="622"/>
      <c r="DG8" s="622"/>
      <c r="DH8" s="622"/>
      <c r="DI8" s="622"/>
      <c r="DJ8" s="622"/>
      <c r="DK8" s="622"/>
      <c r="DL8" s="622"/>
      <c r="DM8" s="622"/>
      <c r="DN8" s="622"/>
      <c r="DO8" s="622"/>
      <c r="DP8" s="623"/>
      <c r="DQ8" s="627">
        <v>972261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5793</v>
      </c>
      <c r="S9" s="622"/>
      <c r="T9" s="622"/>
      <c r="U9" s="622"/>
      <c r="V9" s="622"/>
      <c r="W9" s="622"/>
      <c r="X9" s="622"/>
      <c r="Y9" s="623"/>
      <c r="Z9" s="659">
        <v>0.1</v>
      </c>
      <c r="AA9" s="659"/>
      <c r="AB9" s="659"/>
      <c r="AC9" s="659"/>
      <c r="AD9" s="660">
        <v>5793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381822</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337554</v>
      </c>
      <c r="CS9" s="622"/>
      <c r="CT9" s="622"/>
      <c r="CU9" s="622"/>
      <c r="CV9" s="622"/>
      <c r="CW9" s="622"/>
      <c r="CX9" s="622"/>
      <c r="CY9" s="623"/>
      <c r="CZ9" s="659">
        <v>5.7</v>
      </c>
      <c r="DA9" s="659"/>
      <c r="DB9" s="659"/>
      <c r="DC9" s="659"/>
      <c r="DD9" s="627">
        <v>6513</v>
      </c>
      <c r="DE9" s="622"/>
      <c r="DF9" s="622"/>
      <c r="DG9" s="622"/>
      <c r="DH9" s="622"/>
      <c r="DI9" s="622"/>
      <c r="DJ9" s="622"/>
      <c r="DK9" s="622"/>
      <c r="DL9" s="622"/>
      <c r="DM9" s="622"/>
      <c r="DN9" s="622"/>
      <c r="DO9" s="622"/>
      <c r="DP9" s="623"/>
      <c r="DQ9" s="627">
        <v>268870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22523</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232648</v>
      </c>
      <c r="S11" s="622"/>
      <c r="T11" s="622"/>
      <c r="U11" s="622"/>
      <c r="V11" s="622"/>
      <c r="W11" s="622"/>
      <c r="X11" s="622"/>
      <c r="Y11" s="623"/>
      <c r="Z11" s="624">
        <v>3.8</v>
      </c>
      <c r="AA11" s="625"/>
      <c r="AB11" s="625"/>
      <c r="AC11" s="626"/>
      <c r="AD11" s="627">
        <v>232648</v>
      </c>
      <c r="AE11" s="622"/>
      <c r="AF11" s="622"/>
      <c r="AG11" s="622"/>
      <c r="AH11" s="622"/>
      <c r="AI11" s="622"/>
      <c r="AJ11" s="622"/>
      <c r="AK11" s="623"/>
      <c r="AL11" s="624">
        <v>6.3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26077</v>
      </c>
      <c r="BH11" s="622"/>
      <c r="BI11" s="622"/>
      <c r="BJ11" s="622"/>
      <c r="BK11" s="622"/>
      <c r="BL11" s="622"/>
      <c r="BM11" s="622"/>
      <c r="BN11" s="623"/>
      <c r="BO11" s="659">
        <v>2.2000000000000002</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484033</v>
      </c>
      <c r="CS11" s="622"/>
      <c r="CT11" s="622"/>
      <c r="CU11" s="622"/>
      <c r="CV11" s="622"/>
      <c r="CW11" s="622"/>
      <c r="CX11" s="622"/>
      <c r="CY11" s="623"/>
      <c r="CZ11" s="659">
        <v>8.1999999999999993</v>
      </c>
      <c r="DA11" s="659"/>
      <c r="DB11" s="659"/>
      <c r="DC11" s="659"/>
      <c r="DD11" s="627">
        <v>141674</v>
      </c>
      <c r="DE11" s="622"/>
      <c r="DF11" s="622"/>
      <c r="DG11" s="622"/>
      <c r="DH11" s="622"/>
      <c r="DI11" s="622"/>
      <c r="DJ11" s="622"/>
      <c r="DK11" s="622"/>
      <c r="DL11" s="622"/>
      <c r="DM11" s="622"/>
      <c r="DN11" s="622"/>
      <c r="DO11" s="622"/>
      <c r="DP11" s="623"/>
      <c r="DQ11" s="627">
        <v>328302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649776</v>
      </c>
      <c r="BH12" s="622"/>
      <c r="BI12" s="622"/>
      <c r="BJ12" s="622"/>
      <c r="BK12" s="622"/>
      <c r="BL12" s="622"/>
      <c r="BM12" s="622"/>
      <c r="BN12" s="623"/>
      <c r="BO12" s="659">
        <v>54.3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377197</v>
      </c>
      <c r="CS12" s="622"/>
      <c r="CT12" s="622"/>
      <c r="CU12" s="622"/>
      <c r="CV12" s="622"/>
      <c r="CW12" s="622"/>
      <c r="CX12" s="622"/>
      <c r="CY12" s="623"/>
      <c r="CZ12" s="659">
        <v>6.4</v>
      </c>
      <c r="DA12" s="659"/>
      <c r="DB12" s="659"/>
      <c r="DC12" s="659"/>
      <c r="DD12" s="627">
        <v>75047</v>
      </c>
      <c r="DE12" s="622"/>
      <c r="DF12" s="622"/>
      <c r="DG12" s="622"/>
      <c r="DH12" s="622"/>
      <c r="DI12" s="622"/>
      <c r="DJ12" s="622"/>
      <c r="DK12" s="622"/>
      <c r="DL12" s="622"/>
      <c r="DM12" s="622"/>
      <c r="DN12" s="622"/>
      <c r="DO12" s="622"/>
      <c r="DP12" s="623"/>
      <c r="DQ12" s="627">
        <v>141515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630195</v>
      </c>
      <c r="BH13" s="622"/>
      <c r="BI13" s="622"/>
      <c r="BJ13" s="622"/>
      <c r="BK13" s="622"/>
      <c r="BL13" s="622"/>
      <c r="BM13" s="622"/>
      <c r="BN13" s="623"/>
      <c r="BO13" s="659">
        <v>52.7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810599</v>
      </c>
      <c r="CS13" s="622"/>
      <c r="CT13" s="622"/>
      <c r="CU13" s="622"/>
      <c r="CV13" s="622"/>
      <c r="CW13" s="622"/>
      <c r="CX13" s="622"/>
      <c r="CY13" s="623"/>
      <c r="CZ13" s="659">
        <v>13.7</v>
      </c>
      <c r="DA13" s="659"/>
      <c r="DB13" s="659"/>
      <c r="DC13" s="659"/>
      <c r="DD13" s="627">
        <v>465611</v>
      </c>
      <c r="DE13" s="622"/>
      <c r="DF13" s="622"/>
      <c r="DG13" s="622"/>
      <c r="DH13" s="622"/>
      <c r="DI13" s="622"/>
      <c r="DJ13" s="622"/>
      <c r="DK13" s="622"/>
      <c r="DL13" s="622"/>
      <c r="DM13" s="622"/>
      <c r="DN13" s="622"/>
      <c r="DO13" s="622"/>
      <c r="DP13" s="623"/>
      <c r="DQ13" s="627">
        <v>425780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195</v>
      </c>
      <c r="S14" s="622"/>
      <c r="T14" s="622"/>
      <c r="U14" s="622"/>
      <c r="V14" s="622"/>
      <c r="W14" s="622"/>
      <c r="X14" s="622"/>
      <c r="Y14" s="623"/>
      <c r="Z14" s="659">
        <v>0</v>
      </c>
      <c r="AA14" s="659"/>
      <c r="AB14" s="659"/>
      <c r="AC14" s="659"/>
      <c r="AD14" s="660">
        <v>195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44597</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231495</v>
      </c>
      <c r="CS14" s="622"/>
      <c r="CT14" s="622"/>
      <c r="CU14" s="622"/>
      <c r="CV14" s="622"/>
      <c r="CW14" s="622"/>
      <c r="CX14" s="622"/>
      <c r="CY14" s="623"/>
      <c r="CZ14" s="659">
        <v>3.9</v>
      </c>
      <c r="DA14" s="659"/>
      <c r="DB14" s="659"/>
      <c r="DC14" s="659"/>
      <c r="DD14" s="627">
        <v>52323</v>
      </c>
      <c r="DE14" s="622"/>
      <c r="DF14" s="622"/>
      <c r="DG14" s="622"/>
      <c r="DH14" s="622"/>
      <c r="DI14" s="622"/>
      <c r="DJ14" s="622"/>
      <c r="DK14" s="622"/>
      <c r="DL14" s="622"/>
      <c r="DM14" s="622"/>
      <c r="DN14" s="622"/>
      <c r="DO14" s="622"/>
      <c r="DP14" s="623"/>
      <c r="DQ14" s="627">
        <v>179032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53970</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427191</v>
      </c>
      <c r="CS15" s="622"/>
      <c r="CT15" s="622"/>
      <c r="CU15" s="622"/>
      <c r="CV15" s="622"/>
      <c r="CW15" s="622"/>
      <c r="CX15" s="622"/>
      <c r="CY15" s="623"/>
      <c r="CZ15" s="659">
        <v>7.2</v>
      </c>
      <c r="DA15" s="659"/>
      <c r="DB15" s="659"/>
      <c r="DC15" s="659"/>
      <c r="DD15" s="627">
        <v>58703</v>
      </c>
      <c r="DE15" s="622"/>
      <c r="DF15" s="622"/>
      <c r="DG15" s="622"/>
      <c r="DH15" s="622"/>
      <c r="DI15" s="622"/>
      <c r="DJ15" s="622"/>
      <c r="DK15" s="622"/>
      <c r="DL15" s="622"/>
      <c r="DM15" s="622"/>
      <c r="DN15" s="622"/>
      <c r="DO15" s="622"/>
      <c r="DP15" s="623"/>
      <c r="DQ15" s="627">
        <v>380579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7604</v>
      </c>
      <c r="S16" s="622"/>
      <c r="T16" s="622"/>
      <c r="U16" s="622"/>
      <c r="V16" s="622"/>
      <c r="W16" s="622"/>
      <c r="X16" s="622"/>
      <c r="Y16" s="623"/>
      <c r="Z16" s="659">
        <v>0.1</v>
      </c>
      <c r="AA16" s="659"/>
      <c r="AB16" s="659"/>
      <c r="AC16" s="659"/>
      <c r="AD16" s="660">
        <v>7604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3605</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3442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19606</v>
      </c>
      <c r="S17" s="622"/>
      <c r="T17" s="622"/>
      <c r="U17" s="622"/>
      <c r="V17" s="622"/>
      <c r="W17" s="622"/>
      <c r="X17" s="622"/>
      <c r="Y17" s="623"/>
      <c r="Z17" s="659">
        <v>0.3</v>
      </c>
      <c r="AA17" s="659"/>
      <c r="AB17" s="659"/>
      <c r="AC17" s="659"/>
      <c r="AD17" s="660">
        <v>19606</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523427</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523427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12657</v>
      </c>
      <c r="S18" s="622"/>
      <c r="T18" s="622"/>
      <c r="U18" s="622"/>
      <c r="V18" s="622"/>
      <c r="W18" s="622"/>
      <c r="X18" s="622"/>
      <c r="Y18" s="623"/>
      <c r="Z18" s="659">
        <v>0.2</v>
      </c>
      <c r="AA18" s="659"/>
      <c r="AB18" s="659"/>
      <c r="AC18" s="659"/>
      <c r="AD18" s="660">
        <v>12657</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6896</v>
      </c>
      <c r="S19" s="622"/>
      <c r="T19" s="622"/>
      <c r="U19" s="622"/>
      <c r="V19" s="622"/>
      <c r="W19" s="622"/>
      <c r="X19" s="622"/>
      <c r="Y19" s="623"/>
      <c r="Z19" s="659">
        <v>0.1</v>
      </c>
      <c r="AA19" s="659"/>
      <c r="AB19" s="659"/>
      <c r="AC19" s="659"/>
      <c r="AD19" s="660">
        <v>6896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5761</v>
      </c>
      <c r="S20" s="622"/>
      <c r="T20" s="622"/>
      <c r="U20" s="622"/>
      <c r="V20" s="622"/>
      <c r="W20" s="622"/>
      <c r="X20" s="622"/>
      <c r="Y20" s="623"/>
      <c r="Z20" s="659">
        <v>0.1</v>
      </c>
      <c r="AA20" s="659"/>
      <c r="AB20" s="659"/>
      <c r="AC20" s="659"/>
      <c r="AD20" s="660">
        <v>5761</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5905295</v>
      </c>
      <c r="CS20" s="622"/>
      <c r="CT20" s="622"/>
      <c r="CU20" s="622"/>
      <c r="CV20" s="622"/>
      <c r="CW20" s="622"/>
      <c r="CX20" s="622"/>
      <c r="CY20" s="623"/>
      <c r="CZ20" s="659">
        <v>100</v>
      </c>
      <c r="DA20" s="659"/>
      <c r="DB20" s="659"/>
      <c r="DC20" s="659"/>
      <c r="DD20" s="627">
        <v>860300</v>
      </c>
      <c r="DE20" s="622"/>
      <c r="DF20" s="622"/>
      <c r="DG20" s="622"/>
      <c r="DH20" s="622"/>
      <c r="DI20" s="622"/>
      <c r="DJ20" s="622"/>
      <c r="DK20" s="622"/>
      <c r="DL20" s="622"/>
      <c r="DM20" s="622"/>
      <c r="DN20" s="622"/>
      <c r="DO20" s="622"/>
      <c r="DP20" s="623"/>
      <c r="DQ20" s="627">
        <v>4258545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2322401</v>
      </c>
      <c r="S21" s="622"/>
      <c r="T21" s="622"/>
      <c r="U21" s="622"/>
      <c r="V21" s="622"/>
      <c r="W21" s="622"/>
      <c r="X21" s="622"/>
      <c r="Y21" s="623"/>
      <c r="Z21" s="659">
        <v>37.799999999999997</v>
      </c>
      <c r="AA21" s="659"/>
      <c r="AB21" s="659"/>
      <c r="AC21" s="659"/>
      <c r="AD21" s="660">
        <v>2085631</v>
      </c>
      <c r="AE21" s="660"/>
      <c r="AF21" s="660"/>
      <c r="AG21" s="660"/>
      <c r="AH21" s="660"/>
      <c r="AI21" s="660"/>
      <c r="AJ21" s="660"/>
      <c r="AK21" s="660"/>
      <c r="AL21" s="624">
        <v>56.8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2085631</v>
      </c>
      <c r="S22" s="622"/>
      <c r="T22" s="622"/>
      <c r="U22" s="622"/>
      <c r="V22" s="622"/>
      <c r="W22" s="622"/>
      <c r="X22" s="622"/>
      <c r="Y22" s="623"/>
      <c r="Z22" s="659">
        <v>33.9</v>
      </c>
      <c r="AA22" s="659"/>
      <c r="AB22" s="659"/>
      <c r="AC22" s="659"/>
      <c r="AD22" s="660">
        <v>2085631</v>
      </c>
      <c r="AE22" s="660"/>
      <c r="AF22" s="660"/>
      <c r="AG22" s="660"/>
      <c r="AH22" s="660"/>
      <c r="AI22" s="660"/>
      <c r="AJ22" s="660"/>
      <c r="AK22" s="660"/>
      <c r="AL22" s="624">
        <v>56.8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236682</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88</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2285831</v>
      </c>
      <c r="CS24" s="674"/>
      <c r="CT24" s="674"/>
      <c r="CU24" s="674"/>
      <c r="CV24" s="674"/>
      <c r="CW24" s="674"/>
      <c r="CX24" s="674"/>
      <c r="CY24" s="702"/>
      <c r="CZ24" s="703">
        <v>38.700000000000003</v>
      </c>
      <c r="DA24" s="685"/>
      <c r="DB24" s="685"/>
      <c r="DC24" s="705"/>
      <c r="DD24" s="701">
        <v>1875115</v>
      </c>
      <c r="DE24" s="674"/>
      <c r="DF24" s="674"/>
      <c r="DG24" s="674"/>
      <c r="DH24" s="674"/>
      <c r="DI24" s="674"/>
      <c r="DJ24" s="674"/>
      <c r="DK24" s="702"/>
      <c r="DL24" s="701">
        <v>1658853</v>
      </c>
      <c r="DM24" s="674"/>
      <c r="DN24" s="674"/>
      <c r="DO24" s="674"/>
      <c r="DP24" s="674"/>
      <c r="DQ24" s="674"/>
      <c r="DR24" s="674"/>
      <c r="DS24" s="674"/>
      <c r="DT24" s="674"/>
      <c r="DU24" s="674"/>
      <c r="DV24" s="702"/>
      <c r="DW24" s="703">
        <v>44.9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3894685</v>
      </c>
      <c r="S25" s="622"/>
      <c r="T25" s="622"/>
      <c r="U25" s="622"/>
      <c r="V25" s="622"/>
      <c r="W25" s="622"/>
      <c r="X25" s="622"/>
      <c r="Y25" s="623"/>
      <c r="Z25" s="659">
        <v>63.3</v>
      </c>
      <c r="AA25" s="659"/>
      <c r="AB25" s="659"/>
      <c r="AC25" s="659"/>
      <c r="AD25" s="660">
        <v>3657915</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1149385</v>
      </c>
      <c r="CS25" s="634"/>
      <c r="CT25" s="634"/>
      <c r="CU25" s="634"/>
      <c r="CV25" s="634"/>
      <c r="CW25" s="634"/>
      <c r="CX25" s="634"/>
      <c r="CY25" s="635"/>
      <c r="CZ25" s="624">
        <v>19.5</v>
      </c>
      <c r="DA25" s="636"/>
      <c r="DB25" s="636"/>
      <c r="DC25" s="637"/>
      <c r="DD25" s="627">
        <v>1083943</v>
      </c>
      <c r="DE25" s="634"/>
      <c r="DF25" s="634"/>
      <c r="DG25" s="634"/>
      <c r="DH25" s="634"/>
      <c r="DI25" s="634"/>
      <c r="DJ25" s="634"/>
      <c r="DK25" s="635"/>
      <c r="DL25" s="627">
        <v>1029104</v>
      </c>
      <c r="DM25" s="634"/>
      <c r="DN25" s="634"/>
      <c r="DO25" s="634"/>
      <c r="DP25" s="634"/>
      <c r="DQ25" s="634"/>
      <c r="DR25" s="634"/>
      <c r="DS25" s="634"/>
      <c r="DT25" s="634"/>
      <c r="DU25" s="634"/>
      <c r="DV25" s="635"/>
      <c r="DW25" s="624">
        <v>27.9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1141</v>
      </c>
      <c r="S26" s="622"/>
      <c r="T26" s="622"/>
      <c r="U26" s="622"/>
      <c r="V26" s="622"/>
      <c r="W26" s="622"/>
      <c r="X26" s="622"/>
      <c r="Y26" s="623"/>
      <c r="Z26" s="659">
        <v>0</v>
      </c>
      <c r="AA26" s="659"/>
      <c r="AB26" s="659"/>
      <c r="AC26" s="659"/>
      <c r="AD26" s="660">
        <v>1141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570643</v>
      </c>
      <c r="CS26" s="622"/>
      <c r="CT26" s="622"/>
      <c r="CU26" s="622"/>
      <c r="CV26" s="622"/>
      <c r="CW26" s="622"/>
      <c r="CX26" s="622"/>
      <c r="CY26" s="623"/>
      <c r="CZ26" s="624">
        <v>9.6999999999999993</v>
      </c>
      <c r="DA26" s="636"/>
      <c r="DB26" s="636"/>
      <c r="DC26" s="637"/>
      <c r="DD26" s="627">
        <v>535333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14336</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1195725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613019</v>
      </c>
      <c r="CS27" s="634"/>
      <c r="CT27" s="634"/>
      <c r="CU27" s="634"/>
      <c r="CV27" s="634"/>
      <c r="CW27" s="634"/>
      <c r="CX27" s="634"/>
      <c r="CY27" s="635"/>
      <c r="CZ27" s="624">
        <v>10.4</v>
      </c>
      <c r="DA27" s="636"/>
      <c r="DB27" s="636"/>
      <c r="DC27" s="637"/>
      <c r="DD27" s="627">
        <v>267745</v>
      </c>
      <c r="DE27" s="634"/>
      <c r="DF27" s="634"/>
      <c r="DG27" s="634"/>
      <c r="DH27" s="634"/>
      <c r="DI27" s="634"/>
      <c r="DJ27" s="634"/>
      <c r="DK27" s="635"/>
      <c r="DL27" s="627">
        <v>193038</v>
      </c>
      <c r="DM27" s="634"/>
      <c r="DN27" s="634"/>
      <c r="DO27" s="634"/>
      <c r="DP27" s="634"/>
      <c r="DQ27" s="634"/>
      <c r="DR27" s="634"/>
      <c r="DS27" s="634"/>
      <c r="DT27" s="634"/>
      <c r="DU27" s="634"/>
      <c r="DV27" s="635"/>
      <c r="DW27" s="624">
        <v>5.2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56132</v>
      </c>
      <c r="S28" s="622"/>
      <c r="T28" s="622"/>
      <c r="U28" s="622"/>
      <c r="V28" s="622"/>
      <c r="W28" s="622"/>
      <c r="X28" s="622"/>
      <c r="Y28" s="623"/>
      <c r="Z28" s="659">
        <v>0.9</v>
      </c>
      <c r="AA28" s="659"/>
      <c r="AB28" s="659"/>
      <c r="AC28" s="659"/>
      <c r="AD28" s="660">
        <v>9529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523427</v>
      </c>
      <c r="CS28" s="622"/>
      <c r="CT28" s="622"/>
      <c r="CU28" s="622"/>
      <c r="CV28" s="622"/>
      <c r="CW28" s="622"/>
      <c r="CX28" s="622"/>
      <c r="CY28" s="623"/>
      <c r="CZ28" s="624">
        <v>8.9</v>
      </c>
      <c r="DA28" s="636"/>
      <c r="DB28" s="636"/>
      <c r="DC28" s="637"/>
      <c r="DD28" s="627">
        <v>523427</v>
      </c>
      <c r="DE28" s="622"/>
      <c r="DF28" s="622"/>
      <c r="DG28" s="622"/>
      <c r="DH28" s="622"/>
      <c r="DI28" s="622"/>
      <c r="DJ28" s="622"/>
      <c r="DK28" s="623"/>
      <c r="DL28" s="627">
        <v>436711</v>
      </c>
      <c r="DM28" s="622"/>
      <c r="DN28" s="622"/>
      <c r="DO28" s="622"/>
      <c r="DP28" s="622"/>
      <c r="DQ28" s="622"/>
      <c r="DR28" s="622"/>
      <c r="DS28" s="622"/>
      <c r="DT28" s="622"/>
      <c r="DU28" s="622"/>
      <c r="DV28" s="623"/>
      <c r="DW28" s="624">
        <v>11.8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12987</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523014</v>
      </c>
      <c r="CS29" s="634"/>
      <c r="CT29" s="634"/>
      <c r="CU29" s="634"/>
      <c r="CV29" s="634"/>
      <c r="CW29" s="634"/>
      <c r="CX29" s="634"/>
      <c r="CY29" s="635"/>
      <c r="CZ29" s="624">
        <v>8.9</v>
      </c>
      <c r="DA29" s="636"/>
      <c r="DB29" s="636"/>
      <c r="DC29" s="637"/>
      <c r="DD29" s="627">
        <v>523014</v>
      </c>
      <c r="DE29" s="634"/>
      <c r="DF29" s="634"/>
      <c r="DG29" s="634"/>
      <c r="DH29" s="634"/>
      <c r="DI29" s="634"/>
      <c r="DJ29" s="634"/>
      <c r="DK29" s="635"/>
      <c r="DL29" s="627">
        <v>436298</v>
      </c>
      <c r="DM29" s="634"/>
      <c r="DN29" s="634"/>
      <c r="DO29" s="634"/>
      <c r="DP29" s="634"/>
      <c r="DQ29" s="634"/>
      <c r="DR29" s="634"/>
      <c r="DS29" s="634"/>
      <c r="DT29" s="634"/>
      <c r="DU29" s="634"/>
      <c r="DV29" s="635"/>
      <c r="DW29" s="624">
        <v>11.8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593347</v>
      </c>
      <c r="S30" s="622"/>
      <c r="T30" s="622"/>
      <c r="U30" s="622"/>
      <c r="V30" s="622"/>
      <c r="W30" s="622"/>
      <c r="X30" s="622"/>
      <c r="Y30" s="623"/>
      <c r="Z30" s="659">
        <v>9.6999999999999993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504154</v>
      </c>
      <c r="CS30" s="622"/>
      <c r="CT30" s="622"/>
      <c r="CU30" s="622"/>
      <c r="CV30" s="622"/>
      <c r="CW30" s="622"/>
      <c r="CX30" s="622"/>
      <c r="CY30" s="623"/>
      <c r="CZ30" s="624">
        <v>8.5</v>
      </c>
      <c r="DA30" s="636"/>
      <c r="DB30" s="636"/>
      <c r="DC30" s="637"/>
      <c r="DD30" s="627">
        <v>504154</v>
      </c>
      <c r="DE30" s="622"/>
      <c r="DF30" s="622"/>
      <c r="DG30" s="622"/>
      <c r="DH30" s="622"/>
      <c r="DI30" s="622"/>
      <c r="DJ30" s="622"/>
      <c r="DK30" s="623"/>
      <c r="DL30" s="627">
        <v>417438</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98.8</v>
      </c>
      <c r="BN31" s="684"/>
      <c r="BO31" s="684"/>
      <c r="BP31" s="684"/>
      <c r="BQ31" s="686"/>
      <c r="BR31" s="683">
        <v>99.5</v>
      </c>
      <c r="BS31" s="684"/>
      <c r="BT31" s="684"/>
      <c r="BU31" s="684"/>
      <c r="BV31" s="684"/>
      <c r="BW31" s="684"/>
      <c r="BX31" s="685">
        <v>99.1</v>
      </c>
      <c r="BY31" s="684"/>
      <c r="BZ31" s="684"/>
      <c r="CA31" s="684"/>
      <c r="CB31" s="686"/>
      <c r="CD31" s="642"/>
      <c r="CE31" s="643"/>
      <c r="CF31" s="618" t="s">
        <v>300</v>
      </c>
      <c r="CG31" s="619"/>
      <c r="CH31" s="619"/>
      <c r="CI31" s="619"/>
      <c r="CJ31" s="619"/>
      <c r="CK31" s="619"/>
      <c r="CL31" s="619"/>
      <c r="CM31" s="619"/>
      <c r="CN31" s="619"/>
      <c r="CO31" s="619"/>
      <c r="CP31" s="619"/>
      <c r="CQ31" s="620"/>
      <c r="CR31" s="621">
        <v>18860</v>
      </c>
      <c r="CS31" s="634"/>
      <c r="CT31" s="634"/>
      <c r="CU31" s="634"/>
      <c r="CV31" s="634"/>
      <c r="CW31" s="634"/>
      <c r="CX31" s="634"/>
      <c r="CY31" s="635"/>
      <c r="CZ31" s="624">
        <v>0.3</v>
      </c>
      <c r="DA31" s="636"/>
      <c r="DB31" s="636"/>
      <c r="DC31" s="637"/>
      <c r="DD31" s="627">
        <v>18860</v>
      </c>
      <c r="DE31" s="634"/>
      <c r="DF31" s="634"/>
      <c r="DG31" s="634"/>
      <c r="DH31" s="634"/>
      <c r="DI31" s="634"/>
      <c r="DJ31" s="634"/>
      <c r="DK31" s="635"/>
      <c r="DL31" s="627">
        <v>18860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329082</v>
      </c>
      <c r="S32" s="622"/>
      <c r="T32" s="622"/>
      <c r="U32" s="622"/>
      <c r="V32" s="622"/>
      <c r="W32" s="622"/>
      <c r="X32" s="622"/>
      <c r="Y32" s="623"/>
      <c r="Z32" s="659">
        <v>5.4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98.4</v>
      </c>
      <c r="BN32" s="634"/>
      <c r="BO32" s="634"/>
      <c r="BP32" s="634"/>
      <c r="BQ32" s="657"/>
      <c r="BR32" s="692">
        <v>99.5</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v>413</v>
      </c>
      <c r="CS32" s="622"/>
      <c r="CT32" s="622"/>
      <c r="CU32" s="622"/>
      <c r="CV32" s="622"/>
      <c r="CW32" s="622"/>
      <c r="CX32" s="622"/>
      <c r="CY32" s="623"/>
      <c r="CZ32" s="624">
        <v>0</v>
      </c>
      <c r="DA32" s="636"/>
      <c r="DB32" s="636"/>
      <c r="DC32" s="637"/>
      <c r="DD32" s="627">
        <v>413</v>
      </c>
      <c r="DE32" s="622"/>
      <c r="DF32" s="622"/>
      <c r="DG32" s="622"/>
      <c r="DH32" s="622"/>
      <c r="DI32" s="622"/>
      <c r="DJ32" s="622"/>
      <c r="DK32" s="623"/>
      <c r="DL32" s="627">
        <v>413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70068</v>
      </c>
      <c r="S33" s="622"/>
      <c r="T33" s="622"/>
      <c r="U33" s="622"/>
      <c r="V33" s="622"/>
      <c r="W33" s="622"/>
      <c r="X33" s="622"/>
      <c r="Y33" s="623"/>
      <c r="Z33" s="659">
        <v>1.1000000000000001</v>
      </c>
      <c r="AA33" s="659"/>
      <c r="AB33" s="659"/>
      <c r="AC33" s="659"/>
      <c r="AD33" s="660">
        <v>1850</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99.5</v>
      </c>
      <c r="BH33" s="606"/>
      <c r="BI33" s="606"/>
      <c r="BJ33" s="606"/>
      <c r="BK33" s="606"/>
      <c r="BL33" s="606"/>
      <c r="BM33" s="652">
        <v>98.9</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2755559</v>
      </c>
      <c r="CS33" s="634"/>
      <c r="CT33" s="634"/>
      <c r="CU33" s="634"/>
      <c r="CV33" s="634"/>
      <c r="CW33" s="634"/>
      <c r="CX33" s="634"/>
      <c r="CY33" s="635"/>
      <c r="CZ33" s="624">
        <v>46.7</v>
      </c>
      <c r="DA33" s="636"/>
      <c r="DB33" s="636"/>
      <c r="DC33" s="637"/>
      <c r="DD33" s="627">
        <v>2138207</v>
      </c>
      <c r="DE33" s="634"/>
      <c r="DF33" s="634"/>
      <c r="DG33" s="634"/>
      <c r="DH33" s="634"/>
      <c r="DI33" s="634"/>
      <c r="DJ33" s="634"/>
      <c r="DK33" s="635"/>
      <c r="DL33" s="627">
        <v>1239629</v>
      </c>
      <c r="DM33" s="634"/>
      <c r="DN33" s="634"/>
      <c r="DO33" s="634"/>
      <c r="DP33" s="634"/>
      <c r="DQ33" s="634"/>
      <c r="DR33" s="634"/>
      <c r="DS33" s="634"/>
      <c r="DT33" s="634"/>
      <c r="DU33" s="634"/>
      <c r="DV33" s="635"/>
      <c r="DW33" s="624">
        <v>33.6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125661</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663294</v>
      </c>
      <c r="CS34" s="622"/>
      <c r="CT34" s="622"/>
      <c r="CU34" s="622"/>
      <c r="CV34" s="622"/>
      <c r="CW34" s="622"/>
      <c r="CX34" s="622"/>
      <c r="CY34" s="623"/>
      <c r="CZ34" s="624">
        <v>11.2</v>
      </c>
      <c r="DA34" s="636"/>
      <c r="DB34" s="636"/>
      <c r="DC34" s="637"/>
      <c r="DD34" s="627">
        <v>507998</v>
      </c>
      <c r="DE34" s="622"/>
      <c r="DF34" s="622"/>
      <c r="DG34" s="622"/>
      <c r="DH34" s="622"/>
      <c r="DI34" s="622"/>
      <c r="DJ34" s="622"/>
      <c r="DK34" s="623"/>
      <c r="DL34" s="627">
        <v>375460</v>
      </c>
      <c r="DM34" s="622"/>
      <c r="DN34" s="622"/>
      <c r="DO34" s="622"/>
      <c r="DP34" s="622"/>
      <c r="DQ34" s="622"/>
      <c r="DR34" s="622"/>
      <c r="DS34" s="622"/>
      <c r="DT34" s="622"/>
      <c r="DU34" s="622"/>
      <c r="DV34" s="623"/>
      <c r="DW34" s="624">
        <v>10.199999999999999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260164</v>
      </c>
      <c r="S35" s="622"/>
      <c r="T35" s="622"/>
      <c r="U35" s="622"/>
      <c r="V35" s="622"/>
      <c r="W35" s="622"/>
      <c r="X35" s="622"/>
      <c r="Y35" s="623"/>
      <c r="Z35" s="659">
        <v>4.2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31012</v>
      </c>
      <c r="CS35" s="634"/>
      <c r="CT35" s="634"/>
      <c r="CU35" s="634"/>
      <c r="CV35" s="634"/>
      <c r="CW35" s="634"/>
      <c r="CX35" s="634"/>
      <c r="CY35" s="635"/>
      <c r="CZ35" s="624">
        <v>0.5</v>
      </c>
      <c r="DA35" s="636"/>
      <c r="DB35" s="636"/>
      <c r="DC35" s="637"/>
      <c r="DD35" s="627">
        <v>28525</v>
      </c>
      <c r="DE35" s="634"/>
      <c r="DF35" s="634"/>
      <c r="DG35" s="634"/>
      <c r="DH35" s="634"/>
      <c r="DI35" s="634"/>
      <c r="DJ35" s="634"/>
      <c r="DK35" s="635"/>
      <c r="DL35" s="627">
        <v>28525</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261168</v>
      </c>
      <c r="S36" s="622"/>
      <c r="T36" s="622"/>
      <c r="U36" s="622"/>
      <c r="V36" s="622"/>
      <c r="W36" s="622"/>
      <c r="X36" s="622"/>
      <c r="Y36" s="623"/>
      <c r="Z36" s="659">
        <v>4.2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781760</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26032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1071954</v>
      </c>
      <c r="CS36" s="622"/>
      <c r="CT36" s="622"/>
      <c r="CU36" s="622"/>
      <c r="CV36" s="622"/>
      <c r="CW36" s="622"/>
      <c r="CX36" s="622"/>
      <c r="CY36" s="623"/>
      <c r="CZ36" s="624">
        <v>18.2</v>
      </c>
      <c r="DA36" s="636"/>
      <c r="DB36" s="636"/>
      <c r="DC36" s="637"/>
      <c r="DD36" s="627">
        <v>994411</v>
      </c>
      <c r="DE36" s="622"/>
      <c r="DF36" s="622"/>
      <c r="DG36" s="622"/>
      <c r="DH36" s="622"/>
      <c r="DI36" s="622"/>
      <c r="DJ36" s="622"/>
      <c r="DK36" s="623"/>
      <c r="DL36" s="627">
        <v>541696</v>
      </c>
      <c r="DM36" s="622"/>
      <c r="DN36" s="622"/>
      <c r="DO36" s="622"/>
      <c r="DP36" s="622"/>
      <c r="DQ36" s="622"/>
      <c r="DR36" s="622"/>
      <c r="DS36" s="622"/>
      <c r="DT36" s="622"/>
      <c r="DU36" s="622"/>
      <c r="DV36" s="623"/>
      <c r="DW36" s="624">
        <v>14.7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245355</v>
      </c>
      <c r="S37" s="622"/>
      <c r="T37" s="622"/>
      <c r="U37" s="622"/>
      <c r="V37" s="622"/>
      <c r="W37" s="622"/>
      <c r="X37" s="622"/>
      <c r="Y37" s="623"/>
      <c r="Z37" s="659">
        <v>4</v>
      </c>
      <c r="AA37" s="659"/>
      <c r="AB37" s="659"/>
      <c r="AC37" s="659"/>
      <c r="AD37" s="660">
        <v>353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334300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26032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260228</v>
      </c>
      <c r="CS37" s="634"/>
      <c r="CT37" s="634"/>
      <c r="CU37" s="634"/>
      <c r="CV37" s="634"/>
      <c r="CW37" s="634"/>
      <c r="CX37" s="634"/>
      <c r="CY37" s="635"/>
      <c r="CZ37" s="624">
        <v>4.4000000000000004</v>
      </c>
      <c r="DA37" s="636"/>
      <c r="DB37" s="636"/>
      <c r="DC37" s="637"/>
      <c r="DD37" s="627">
        <v>251561</v>
      </c>
      <c r="DE37" s="634"/>
      <c r="DF37" s="634"/>
      <c r="DG37" s="634"/>
      <c r="DH37" s="634"/>
      <c r="DI37" s="634"/>
      <c r="DJ37" s="634"/>
      <c r="DK37" s="635"/>
      <c r="DL37" s="627">
        <v>237535</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283970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57439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1231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388887</v>
      </c>
      <c r="CS38" s="622"/>
      <c r="CT38" s="622"/>
      <c r="CU38" s="622"/>
      <c r="CV38" s="622"/>
      <c r="CW38" s="622"/>
      <c r="CX38" s="622"/>
      <c r="CY38" s="623"/>
      <c r="CZ38" s="624">
        <v>6.6</v>
      </c>
      <c r="DA38" s="636"/>
      <c r="DB38" s="636"/>
      <c r="DC38" s="637"/>
      <c r="DD38" s="627">
        <v>320561</v>
      </c>
      <c r="DE38" s="622"/>
      <c r="DF38" s="622"/>
      <c r="DG38" s="622"/>
      <c r="DH38" s="622"/>
      <c r="DI38" s="622"/>
      <c r="DJ38" s="622"/>
      <c r="DK38" s="623"/>
      <c r="DL38" s="627">
        <v>293948</v>
      </c>
      <c r="DM38" s="622"/>
      <c r="DN38" s="622"/>
      <c r="DO38" s="622"/>
      <c r="DP38" s="622"/>
      <c r="DQ38" s="622"/>
      <c r="DR38" s="622"/>
      <c r="DS38" s="622"/>
      <c r="DT38" s="622"/>
      <c r="DU38" s="622"/>
      <c r="DV38" s="623"/>
      <c r="DW38" s="624">
        <v>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1134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296312</v>
      </c>
      <c r="CS39" s="634"/>
      <c r="CT39" s="634"/>
      <c r="CU39" s="634"/>
      <c r="CV39" s="634"/>
      <c r="CW39" s="634"/>
      <c r="CX39" s="634"/>
      <c r="CY39" s="635"/>
      <c r="CZ39" s="624">
        <v>5</v>
      </c>
      <c r="DA39" s="636"/>
      <c r="DB39" s="636"/>
      <c r="DC39" s="637"/>
      <c r="DD39" s="627">
        <v>170112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21070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304100</v>
      </c>
      <c r="CS40" s="622"/>
      <c r="CT40" s="622"/>
      <c r="CU40" s="622"/>
      <c r="CV40" s="622"/>
      <c r="CW40" s="622"/>
      <c r="CX40" s="622"/>
      <c r="CY40" s="623"/>
      <c r="CZ40" s="624">
        <v>5.0999999999999996</v>
      </c>
      <c r="DA40" s="636"/>
      <c r="DB40" s="636"/>
      <c r="DC40" s="637"/>
      <c r="DD40" s="627">
        <v>116600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6148096</v>
      </c>
      <c r="S41" s="646"/>
      <c r="T41" s="646"/>
      <c r="U41" s="646"/>
      <c r="V41" s="646"/>
      <c r="W41" s="646"/>
      <c r="X41" s="646"/>
      <c r="Y41" s="649"/>
      <c r="Z41" s="650">
        <v>100</v>
      </c>
      <c r="AA41" s="650"/>
      <c r="AB41" s="650"/>
      <c r="AC41" s="650"/>
      <c r="AD41" s="651">
        <v>3670788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59065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329822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863905</v>
      </c>
      <c r="CS42" s="634"/>
      <c r="CT42" s="634"/>
      <c r="CU42" s="634"/>
      <c r="CV42" s="634"/>
      <c r="CW42" s="634"/>
      <c r="CX42" s="634"/>
      <c r="CY42" s="635"/>
      <c r="CZ42" s="624">
        <v>14.6</v>
      </c>
      <c r="DA42" s="636"/>
      <c r="DB42" s="636"/>
      <c r="DC42" s="637"/>
      <c r="DD42" s="627">
        <v>245223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8211</v>
      </c>
      <c r="CS43" s="634"/>
      <c r="CT43" s="634"/>
      <c r="CU43" s="634"/>
      <c r="CV43" s="634"/>
      <c r="CW43" s="634"/>
      <c r="CX43" s="634"/>
      <c r="CY43" s="635"/>
      <c r="CZ43" s="624">
        <v>0.1</v>
      </c>
      <c r="DA43" s="636"/>
      <c r="DB43" s="636"/>
      <c r="DC43" s="637"/>
      <c r="DD43" s="627">
        <v>8211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860300</v>
      </c>
      <c r="CS44" s="622"/>
      <c r="CT44" s="622"/>
      <c r="CU44" s="622"/>
      <c r="CV44" s="622"/>
      <c r="CW44" s="622"/>
      <c r="CX44" s="622"/>
      <c r="CY44" s="623"/>
      <c r="CZ44" s="624">
        <v>14.6</v>
      </c>
      <c r="DA44" s="625"/>
      <c r="DB44" s="625"/>
      <c r="DC44" s="626"/>
      <c r="DD44" s="627">
        <v>241781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407845</v>
      </c>
      <c r="CS45" s="634"/>
      <c r="CT45" s="634"/>
      <c r="CU45" s="634"/>
      <c r="CV45" s="634"/>
      <c r="CW45" s="634"/>
      <c r="CX45" s="634"/>
      <c r="CY45" s="635"/>
      <c r="CZ45" s="624">
        <v>6.9</v>
      </c>
      <c r="DA45" s="636"/>
      <c r="DB45" s="636"/>
      <c r="DC45" s="637"/>
      <c r="DD45" s="627">
        <v>64170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418507</v>
      </c>
      <c r="CS46" s="622"/>
      <c r="CT46" s="622"/>
      <c r="CU46" s="622"/>
      <c r="CV46" s="622"/>
      <c r="CW46" s="622"/>
      <c r="CX46" s="622"/>
      <c r="CY46" s="623"/>
      <c r="CZ46" s="624">
        <v>7.1</v>
      </c>
      <c r="DA46" s="625"/>
      <c r="DB46" s="625"/>
      <c r="DC46" s="626"/>
      <c r="DD46" s="627">
        <v>174441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3605</v>
      </c>
      <c r="CS47" s="634"/>
      <c r="CT47" s="634"/>
      <c r="CU47" s="634"/>
      <c r="CV47" s="634"/>
      <c r="CW47" s="634"/>
      <c r="CX47" s="634"/>
      <c r="CY47" s="635"/>
      <c r="CZ47" s="624">
        <v>0.1</v>
      </c>
      <c r="DA47" s="636"/>
      <c r="DB47" s="636"/>
      <c r="DC47" s="637"/>
      <c r="DD47" s="627">
        <v>3442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5905295</v>
      </c>
      <c r="CS49" s="606"/>
      <c r="CT49" s="606"/>
      <c r="CU49" s="606"/>
      <c r="CV49" s="606"/>
      <c r="CW49" s="606"/>
      <c r="CX49" s="606"/>
      <c r="CY49" s="607"/>
      <c r="CZ49" s="608">
        <v>100</v>
      </c>
      <c r="DA49" s="609"/>
      <c r="DB49" s="609"/>
      <c r="DC49" s="610"/>
      <c r="DD49" s="611">
        <v>4258545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yangPjg7BG7dO+6jrHtHuMILJYQsLpBvDb9fheXZj+6wkDeozjmZJWGKI/fBNjvAjpQBhlwvmoMoXS+3MUd2w==" saltValue="sBgo7rkt7buySer+mPvS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5" zoomScaleNormal="55" zoomScaleSheetLayoutView="70" workbookViewId="0">
      <selection activeCell="DG102" sqref="DG102:DK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6148</v>
      </c>
      <c r="R7" s="1103"/>
      <c r="S7" s="1103"/>
      <c r="T7" s="1103"/>
      <c r="U7" s="1103"/>
      <c r="V7" s="1103">
        <v>5905</v>
      </c>
      <c r="W7" s="1103"/>
      <c r="X7" s="1103"/>
      <c r="Y7" s="1103"/>
      <c r="Z7" s="1103"/>
      <c r="AA7" s="1103">
        <v>243</v>
      </c>
      <c r="AB7" s="1103"/>
      <c r="AC7" s="1103"/>
      <c r="AD7" s="1103"/>
      <c r="AE7" s="1104"/>
      <c r="AF7" s="1105">
        <v>144</v>
      </c>
      <c r="AG7" s="1106"/>
      <c r="AH7" s="1106"/>
      <c r="AI7" s="1106"/>
      <c r="AJ7" s="1107"/>
      <c r="AK7" s="1108" t="s">
        <v>542</v>
      </c>
      <c r="AL7" s="1109"/>
      <c r="AM7" s="1109"/>
      <c r="AN7" s="1109"/>
      <c r="AO7" s="1109"/>
      <c r="AP7" s="1109">
        <v>3947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557</v>
      </c>
      <c r="BS7" s="1099" t="s">
        <v>556</v>
      </c>
      <c r="BT7" s="1100"/>
      <c r="BU7" s="1100"/>
      <c r="BV7" s="1100"/>
      <c r="BW7" s="1100"/>
      <c r="BX7" s="1100"/>
      <c r="BY7" s="1100"/>
      <c r="BZ7" s="1100"/>
      <c r="CA7" s="1100"/>
      <c r="CB7" s="1100"/>
      <c r="CC7" s="1100"/>
      <c r="CD7" s="1100"/>
      <c r="CE7" s="1100"/>
      <c r="CF7" s="1100"/>
      <c r="CG7" s="1112"/>
      <c r="CH7" s="1096">
        <v>-15</v>
      </c>
      <c r="CI7" s="1097"/>
      <c r="CJ7" s="1097"/>
      <c r="CK7" s="1097"/>
      <c r="CL7" s="1098"/>
      <c r="CM7" s="1096">
        <v>40</v>
      </c>
      <c r="CN7" s="1097"/>
      <c r="CO7" s="1097"/>
      <c r="CP7" s="1097"/>
      <c r="CQ7" s="1098"/>
      <c r="CR7" s="1096">
        <v>5</v>
      </c>
      <c r="CS7" s="1097"/>
      <c r="CT7" s="1097"/>
      <c r="CU7" s="1097"/>
      <c r="CV7" s="1098"/>
      <c r="CW7" s="1096" t="s">
        <v>542</v>
      </c>
      <c r="CX7" s="1097"/>
      <c r="CY7" s="1097"/>
      <c r="CZ7" s="1097"/>
      <c r="DA7" s="1098"/>
      <c r="DB7" s="1096" t="s">
        <v>542</v>
      </c>
      <c r="DC7" s="1097"/>
      <c r="DD7" s="1097"/>
      <c r="DE7" s="1097"/>
      <c r="DF7" s="1098"/>
      <c r="DG7" s="1096">
        <v>30</v>
      </c>
      <c r="DH7" s="1097"/>
      <c r="DI7" s="1097"/>
      <c r="DJ7" s="1097"/>
      <c r="DK7" s="1098"/>
      <c r="DL7" s="1096" t="s">
        <v>542</v>
      </c>
      <c r="DM7" s="1097"/>
      <c r="DN7" s="1097"/>
      <c r="DO7" s="1097"/>
      <c r="DP7" s="1098"/>
      <c r="DQ7" s="1096" t="s">
        <v>542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6148</v>
      </c>
      <c r="R23" s="1061"/>
      <c r="S23" s="1061"/>
      <c r="T23" s="1061"/>
      <c r="U23" s="1061"/>
      <c r="V23" s="1061">
        <v>5905</v>
      </c>
      <c r="W23" s="1061"/>
      <c r="X23" s="1061"/>
      <c r="Y23" s="1061"/>
      <c r="Z23" s="1061"/>
      <c r="AA23" s="1061">
        <v>243</v>
      </c>
      <c r="AB23" s="1061"/>
      <c r="AC23" s="1061"/>
      <c r="AD23" s="1061"/>
      <c r="AE23" s="1068"/>
      <c r="AF23" s="1069">
        <v>144</v>
      </c>
      <c r="AG23" s="1061"/>
      <c r="AH23" s="1061"/>
      <c r="AI23" s="1061"/>
      <c r="AJ23" s="1070"/>
      <c r="AK23" s="1071"/>
      <c r="AL23" s="1072"/>
      <c r="AM23" s="1072"/>
      <c r="AN23" s="1072"/>
      <c r="AO23" s="1072"/>
      <c r="AP23" s="1061">
        <v>3947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935</v>
      </c>
      <c r="R28" s="1051"/>
      <c r="S28" s="1051"/>
      <c r="T28" s="1051"/>
      <c r="U28" s="1051"/>
      <c r="V28" s="1051">
        <v>909</v>
      </c>
      <c r="W28" s="1051"/>
      <c r="X28" s="1051"/>
      <c r="Y28" s="1051"/>
      <c r="Z28" s="1051"/>
      <c r="AA28" s="1051">
        <v>26</v>
      </c>
      <c r="AB28" s="1051"/>
      <c r="AC28" s="1051"/>
      <c r="AD28" s="1051"/>
      <c r="AE28" s="1052"/>
      <c r="AF28" s="1053">
        <v>26</v>
      </c>
      <c r="AG28" s="1051"/>
      <c r="AH28" s="1051"/>
      <c r="AI28" s="1051"/>
      <c r="AJ28" s="1054"/>
      <c r="AK28" s="1042">
        <v>59</v>
      </c>
      <c r="AL28" s="1043"/>
      <c r="AM28" s="1043"/>
      <c r="AN28" s="1043"/>
      <c r="AO28" s="1043"/>
      <c r="AP28" s="1043" t="s">
        <v>542</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1156</v>
      </c>
      <c r="R29" s="1039"/>
      <c r="S29" s="1039"/>
      <c r="T29" s="1039"/>
      <c r="U29" s="1039"/>
      <c r="V29" s="1039">
        <v>1152</v>
      </c>
      <c r="W29" s="1039"/>
      <c r="X29" s="1039"/>
      <c r="Y29" s="1039"/>
      <c r="Z29" s="1039"/>
      <c r="AA29" s="1039">
        <v>4</v>
      </c>
      <c r="AB29" s="1039"/>
      <c r="AC29" s="1039"/>
      <c r="AD29" s="1039"/>
      <c r="AE29" s="1040"/>
      <c r="AF29" s="1035">
        <v>4</v>
      </c>
      <c r="AG29" s="1036"/>
      <c r="AH29" s="1036"/>
      <c r="AI29" s="1036"/>
      <c r="AJ29" s="1037"/>
      <c r="AK29" s="980">
        <v>169</v>
      </c>
      <c r="AL29" s="971"/>
      <c r="AM29" s="971"/>
      <c r="AN29" s="971"/>
      <c r="AO29" s="971"/>
      <c r="AP29" s="971" t="s">
        <v>542</v>
      </c>
      <c r="AQ29" s="971"/>
      <c r="AR29" s="971"/>
      <c r="AS29" s="971"/>
      <c r="AT29" s="971"/>
      <c r="AU29" s="971" t="s">
        <v>542</v>
      </c>
      <c r="AV29" s="971"/>
      <c r="AW29" s="971"/>
      <c r="AX29" s="971"/>
      <c r="AY29" s="971"/>
      <c r="AZ29" s="1041" t="s">
        <v>542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166</v>
      </c>
      <c r="R30" s="1039"/>
      <c r="S30" s="1039"/>
      <c r="T30" s="1039"/>
      <c r="U30" s="1039"/>
      <c r="V30" s="1039">
        <v>163</v>
      </c>
      <c r="W30" s="1039"/>
      <c r="X30" s="1039"/>
      <c r="Y30" s="1039"/>
      <c r="Z30" s="1039"/>
      <c r="AA30" s="1039">
        <v>3</v>
      </c>
      <c r="AB30" s="1039"/>
      <c r="AC30" s="1039"/>
      <c r="AD30" s="1039"/>
      <c r="AE30" s="1040"/>
      <c r="AF30" s="1035">
        <v>3</v>
      </c>
      <c r="AG30" s="1036"/>
      <c r="AH30" s="1036"/>
      <c r="AI30" s="1036"/>
      <c r="AJ30" s="1037"/>
      <c r="AK30" s="980">
        <v>49</v>
      </c>
      <c r="AL30" s="971"/>
      <c r="AM30" s="971"/>
      <c r="AN30" s="971"/>
      <c r="AO30" s="971"/>
      <c r="AP30" s="971" t="s">
        <v>542</v>
      </c>
      <c r="AQ30" s="971"/>
      <c r="AR30" s="971"/>
      <c r="AS30" s="971"/>
      <c r="AT30" s="971"/>
      <c r="AU30" s="971" t="s">
        <v>542</v>
      </c>
      <c r="AV30" s="971"/>
      <c r="AW30" s="971"/>
      <c r="AX30" s="971"/>
      <c r="AY30" s="971"/>
      <c r="AZ30" s="1041" t="s">
        <v>542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202</v>
      </c>
      <c r="R31" s="1039"/>
      <c r="S31" s="1039"/>
      <c r="T31" s="1039"/>
      <c r="U31" s="1039"/>
      <c r="V31" s="1039">
        <v>194</v>
      </c>
      <c r="W31" s="1039"/>
      <c r="X31" s="1039"/>
      <c r="Y31" s="1039"/>
      <c r="Z31" s="1039"/>
      <c r="AA31" s="1039">
        <v>8</v>
      </c>
      <c r="AB31" s="1039"/>
      <c r="AC31" s="1039"/>
      <c r="AD31" s="1039"/>
      <c r="AE31" s="1040"/>
      <c r="AF31" s="1035">
        <v>354</v>
      </c>
      <c r="AG31" s="1036"/>
      <c r="AH31" s="1036"/>
      <c r="AI31" s="1036"/>
      <c r="AJ31" s="1037"/>
      <c r="AK31" s="980">
        <v>1</v>
      </c>
      <c r="AL31" s="971"/>
      <c r="AM31" s="971"/>
      <c r="AN31" s="971"/>
      <c r="AO31" s="971"/>
      <c r="AP31" s="971">
        <v>1405</v>
      </c>
      <c r="AQ31" s="971"/>
      <c r="AR31" s="971"/>
      <c r="AS31" s="971"/>
      <c r="AT31" s="971"/>
      <c r="AU31" s="971">
        <v>8</v>
      </c>
      <c r="AV31" s="971"/>
      <c r="AW31" s="971"/>
      <c r="AX31" s="971"/>
      <c r="AY31" s="971"/>
      <c r="AZ31" s="1041" t="s">
        <v>542</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426</v>
      </c>
      <c r="R32" s="1039"/>
      <c r="S32" s="1039"/>
      <c r="T32" s="1039"/>
      <c r="U32" s="1039"/>
      <c r="V32" s="1039">
        <v>406</v>
      </c>
      <c r="W32" s="1039"/>
      <c r="X32" s="1039"/>
      <c r="Y32" s="1039"/>
      <c r="Z32" s="1039"/>
      <c r="AA32" s="1039">
        <v>21</v>
      </c>
      <c r="AB32" s="1039"/>
      <c r="AC32" s="1039"/>
      <c r="AD32" s="1039"/>
      <c r="AE32" s="1040"/>
      <c r="AF32" s="1035">
        <v>198</v>
      </c>
      <c r="AG32" s="1036"/>
      <c r="AH32" s="1036"/>
      <c r="AI32" s="1036"/>
      <c r="AJ32" s="1037"/>
      <c r="AK32" s="980">
        <v>123</v>
      </c>
      <c r="AL32" s="971"/>
      <c r="AM32" s="971"/>
      <c r="AN32" s="971"/>
      <c r="AO32" s="971"/>
      <c r="AP32" s="971">
        <v>4172</v>
      </c>
      <c r="AQ32" s="971"/>
      <c r="AR32" s="971"/>
      <c r="AS32" s="971"/>
      <c r="AT32" s="971"/>
      <c r="AU32" s="971">
        <v>3354</v>
      </c>
      <c r="AV32" s="971"/>
      <c r="AW32" s="971"/>
      <c r="AX32" s="971"/>
      <c r="AY32" s="971"/>
      <c r="AZ32" s="1041" t="s">
        <v>542</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585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v>98</v>
      </c>
      <c r="AG68" s="982"/>
      <c r="AH68" s="982"/>
      <c r="AI68" s="982"/>
      <c r="AJ68" s="982"/>
      <c r="AK68" s="982"/>
      <c r="AL68" s="982"/>
      <c r="AM68" s="982"/>
      <c r="AN68" s="982"/>
      <c r="AO68" s="982"/>
      <c r="AP68" s="982">
        <v>5728</v>
      </c>
      <c r="AQ68" s="982"/>
      <c r="AR68" s="982"/>
      <c r="AS68" s="982"/>
      <c r="AT68" s="982"/>
      <c r="AU68" s="982">
        <v>247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32</v>
      </c>
      <c r="AG69" s="971"/>
      <c r="AH69" s="971"/>
      <c r="AI69" s="971"/>
      <c r="AJ69" s="971"/>
      <c r="AK69" s="971"/>
      <c r="AL69" s="971"/>
      <c r="AM69" s="971"/>
      <c r="AN69" s="971"/>
      <c r="AO69" s="971"/>
      <c r="AP69" s="971">
        <v>306</v>
      </c>
      <c r="AQ69" s="971"/>
      <c r="AR69" s="971"/>
      <c r="AS69" s="971"/>
      <c r="AT69" s="971"/>
      <c r="AU69" s="971">
        <v>18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1</v>
      </c>
      <c r="AG70" s="971"/>
      <c r="AH70" s="971"/>
      <c r="AI70" s="971"/>
      <c r="AJ70" s="971"/>
      <c r="AK70" s="971"/>
      <c r="AL70" s="971"/>
      <c r="AM70" s="971"/>
      <c r="AN70" s="971"/>
      <c r="AO70" s="971"/>
      <c r="AP70" s="971" t="s">
        <v>542</v>
      </c>
      <c r="AQ70" s="971"/>
      <c r="AR70" s="971"/>
      <c r="AS70" s="971"/>
      <c r="AT70" s="971"/>
      <c r="AU70" s="971" t="s">
        <v>542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3</v>
      </c>
      <c r="AG71" s="971"/>
      <c r="AH71" s="971"/>
      <c r="AI71" s="971"/>
      <c r="AJ71" s="971"/>
      <c r="AK71" s="971"/>
      <c r="AL71" s="971"/>
      <c r="AM71" s="971"/>
      <c r="AN71" s="971"/>
      <c r="AO71" s="971"/>
      <c r="AP71" s="971" t="s">
        <v>542</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34</v>
      </c>
      <c r="AG72" s="971"/>
      <c r="AH72" s="971"/>
      <c r="AI72" s="971"/>
      <c r="AJ72" s="971"/>
      <c r="AK72" s="971"/>
      <c r="AL72" s="971"/>
      <c r="AM72" s="971"/>
      <c r="AN72" s="971"/>
      <c r="AO72" s="971"/>
      <c r="AP72" s="971">
        <v>972</v>
      </c>
      <c r="AQ72" s="971"/>
      <c r="AR72" s="971"/>
      <c r="AS72" s="971"/>
      <c r="AT72" s="971"/>
      <c r="AU72" s="971">
        <v>164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3349</v>
      </c>
      <c r="AG73" s="971"/>
      <c r="AH73" s="971"/>
      <c r="AI73" s="971"/>
      <c r="AJ73" s="971"/>
      <c r="AK73" s="971"/>
      <c r="AL73" s="971"/>
      <c r="AM73" s="971"/>
      <c r="AN73" s="971"/>
      <c r="AO73" s="971"/>
      <c r="AP73" s="971">
        <v>930</v>
      </c>
      <c r="AQ73" s="971"/>
      <c r="AR73" s="971"/>
      <c r="AS73" s="971"/>
      <c r="AT73" s="971"/>
      <c r="AU73" s="971">
        <v>27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195</v>
      </c>
      <c r="AG74" s="971"/>
      <c r="AH74" s="971"/>
      <c r="AI74" s="971"/>
      <c r="AJ74" s="971"/>
      <c r="AK74" s="971"/>
      <c r="AL74" s="971"/>
      <c r="AM74" s="971"/>
      <c r="AN74" s="971"/>
      <c r="AO74" s="971"/>
      <c r="AP74" s="971" t="s">
        <v>542</v>
      </c>
      <c r="AQ74" s="971"/>
      <c r="AR74" s="971"/>
      <c r="AS74" s="971"/>
      <c r="AT74" s="971"/>
      <c r="AU74" s="971" t="s">
        <v>542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550</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v>13694</v>
      </c>
      <c r="AG75" s="979"/>
      <c r="AH75" s="979"/>
      <c r="AI75" s="979"/>
      <c r="AJ75" s="980"/>
      <c r="AK75" s="981"/>
      <c r="AL75" s="979"/>
      <c r="AM75" s="979"/>
      <c r="AN75" s="979"/>
      <c r="AO75" s="980"/>
      <c r="AP75" s="981" t="s">
        <v>542</v>
      </c>
      <c r="AQ75" s="979"/>
      <c r="AR75" s="979"/>
      <c r="AS75" s="979"/>
      <c r="AT75" s="980"/>
      <c r="AU75" s="981" t="s">
        <v>542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551</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v>55</v>
      </c>
      <c r="AG76" s="979"/>
      <c r="AH76" s="979"/>
      <c r="AI76" s="979"/>
      <c r="AJ76" s="980"/>
      <c r="AK76" s="981"/>
      <c r="AL76" s="979"/>
      <c r="AM76" s="979"/>
      <c r="AN76" s="979"/>
      <c r="AO76" s="980"/>
      <c r="AP76" s="981" t="s">
        <v>542</v>
      </c>
      <c r="AQ76" s="979"/>
      <c r="AR76" s="979"/>
      <c r="AS76" s="979"/>
      <c r="AT76" s="980"/>
      <c r="AU76" s="981" t="s">
        <v>542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552</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v>5</v>
      </c>
      <c r="AG77" s="979"/>
      <c r="AH77" s="979"/>
      <c r="AI77" s="979"/>
      <c r="AJ77" s="980"/>
      <c r="AK77" s="981"/>
      <c r="AL77" s="979"/>
      <c r="AM77" s="979"/>
      <c r="AN77" s="979"/>
      <c r="AO77" s="980"/>
      <c r="AP77" s="981" t="s">
        <v>542</v>
      </c>
      <c r="AQ77" s="979"/>
      <c r="AR77" s="979"/>
      <c r="AS77" s="979"/>
      <c r="AT77" s="980"/>
      <c r="AU77" s="981" t="s">
        <v>542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553</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2440</v>
      </c>
      <c r="AG78" s="971"/>
      <c r="AH78" s="971"/>
      <c r="AI78" s="971"/>
      <c r="AJ78" s="971"/>
      <c r="AK78" s="971"/>
      <c r="AL78" s="971"/>
      <c r="AM78" s="971"/>
      <c r="AN78" s="971"/>
      <c r="AO78" s="971"/>
      <c r="AP78" s="971" t="s">
        <v>542</v>
      </c>
      <c r="AQ78" s="971"/>
      <c r="AR78" s="971"/>
      <c r="AS78" s="971"/>
      <c r="AT78" s="971"/>
      <c r="AU78" s="971" t="s">
        <v>542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554</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v>4</v>
      </c>
      <c r="AG79" s="971"/>
      <c r="AH79" s="971"/>
      <c r="AI79" s="971"/>
      <c r="AJ79" s="971"/>
      <c r="AK79" s="971"/>
      <c r="AL79" s="971"/>
      <c r="AM79" s="971"/>
      <c r="AN79" s="971"/>
      <c r="AO79" s="971"/>
      <c r="AP79" s="971" t="s">
        <v>542</v>
      </c>
      <c r="AQ79" s="971"/>
      <c r="AR79" s="971"/>
      <c r="AS79" s="971"/>
      <c r="AT79" s="971"/>
      <c r="AU79" s="971" t="s">
        <v>542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555</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0</v>
      </c>
      <c r="AG80" s="971"/>
      <c r="AH80" s="971"/>
      <c r="AI80" s="971"/>
      <c r="AJ80" s="971"/>
      <c r="AK80" s="971"/>
      <c r="AL80" s="971"/>
      <c r="AM80" s="971"/>
      <c r="AN80" s="971"/>
      <c r="AO80" s="971"/>
      <c r="AP80" s="971" t="s">
        <v>542</v>
      </c>
      <c r="AQ80" s="971"/>
      <c r="AR80" s="971"/>
      <c r="AS80" s="971"/>
      <c r="AT80" s="971"/>
      <c r="AU80" s="971" t="s">
        <v>542</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19910</v>
      </c>
      <c r="AG88" s="959"/>
      <c r="AH88" s="959"/>
      <c r="AI88" s="959"/>
      <c r="AJ88" s="959"/>
      <c r="AK88" s="963"/>
      <c r="AL88" s="963"/>
      <c r="AM88" s="963"/>
      <c r="AN88" s="963"/>
      <c r="AO88" s="963"/>
      <c r="AP88" s="959">
        <v>7936</v>
      </c>
      <c r="AQ88" s="959"/>
      <c r="AR88" s="959"/>
      <c r="AS88" s="959"/>
      <c r="AT88" s="959"/>
      <c r="AU88" s="959">
        <v>456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v>30</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473857</v>
      </c>
      <c r="AB110" s="889"/>
      <c r="AC110" s="889"/>
      <c r="AD110" s="889"/>
      <c r="AE110" s="890"/>
      <c r="AF110" s="891">
        <v>474555</v>
      </c>
      <c r="AG110" s="889"/>
      <c r="AH110" s="889"/>
      <c r="AI110" s="889"/>
      <c r="AJ110" s="890"/>
      <c r="AK110" s="891">
        <v>442071</v>
      </c>
      <c r="AL110" s="889"/>
      <c r="AM110" s="889"/>
      <c r="AN110" s="889"/>
      <c r="AO110" s="890"/>
      <c r="AP110" s="892">
        <v>13.6</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4330561</v>
      </c>
      <c r="BR110" s="842"/>
      <c r="BS110" s="842"/>
      <c r="BT110" s="842"/>
      <c r="BU110" s="842"/>
      <c r="BV110" s="842">
        <v>4167614</v>
      </c>
      <c r="BW110" s="842"/>
      <c r="BX110" s="842"/>
      <c r="BY110" s="842"/>
      <c r="BZ110" s="842"/>
      <c r="CA110" s="842">
        <v>3947430</v>
      </c>
      <c r="CB110" s="842"/>
      <c r="CC110" s="842"/>
      <c r="CD110" s="842"/>
      <c r="CE110" s="842"/>
      <c r="CF110" s="866">
        <v>121.7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111886</v>
      </c>
      <c r="BR111" s="817"/>
      <c r="BS111" s="817"/>
      <c r="BT111" s="817"/>
      <c r="BU111" s="817"/>
      <c r="BV111" s="817">
        <v>76536</v>
      </c>
      <c r="BW111" s="817"/>
      <c r="BX111" s="817"/>
      <c r="BY111" s="817"/>
      <c r="BZ111" s="817"/>
      <c r="CA111" s="817">
        <v>52614</v>
      </c>
      <c r="CB111" s="817"/>
      <c r="CC111" s="817"/>
      <c r="CD111" s="817"/>
      <c r="CE111" s="817"/>
      <c r="CF111" s="875">
        <v>1.6</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4236282</v>
      </c>
      <c r="BR112" s="817"/>
      <c r="BS112" s="817"/>
      <c r="BT112" s="817"/>
      <c r="BU112" s="817"/>
      <c r="BV112" s="817">
        <v>3773004</v>
      </c>
      <c r="BW112" s="817"/>
      <c r="BX112" s="817"/>
      <c r="BY112" s="817"/>
      <c r="BZ112" s="817"/>
      <c r="CA112" s="817">
        <v>3362341</v>
      </c>
      <c r="CB112" s="817"/>
      <c r="CC112" s="817"/>
      <c r="CD112" s="817"/>
      <c r="CE112" s="817"/>
      <c r="CF112" s="875">
        <v>103.6</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240209</v>
      </c>
      <c r="AB113" s="919"/>
      <c r="AC113" s="919"/>
      <c r="AD113" s="919"/>
      <c r="AE113" s="920"/>
      <c r="AF113" s="921">
        <v>240288</v>
      </c>
      <c r="AG113" s="919"/>
      <c r="AH113" s="919"/>
      <c r="AI113" s="919"/>
      <c r="AJ113" s="920"/>
      <c r="AK113" s="921">
        <v>249812</v>
      </c>
      <c r="AL113" s="919"/>
      <c r="AM113" s="919"/>
      <c r="AN113" s="919"/>
      <c r="AO113" s="920"/>
      <c r="AP113" s="922">
        <v>7.7</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526557</v>
      </c>
      <c r="BR113" s="817"/>
      <c r="BS113" s="817"/>
      <c r="BT113" s="817"/>
      <c r="BU113" s="817"/>
      <c r="BV113" s="817">
        <v>493247</v>
      </c>
      <c r="BW113" s="817"/>
      <c r="BX113" s="817"/>
      <c r="BY113" s="817"/>
      <c r="BZ113" s="817"/>
      <c r="CA113" s="817">
        <v>455941</v>
      </c>
      <c r="CB113" s="817"/>
      <c r="CC113" s="817"/>
      <c r="CD113" s="817"/>
      <c r="CE113" s="817"/>
      <c r="CF113" s="875">
        <v>14.1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42507</v>
      </c>
      <c r="AB114" s="780"/>
      <c r="AC114" s="780"/>
      <c r="AD114" s="780"/>
      <c r="AE114" s="781"/>
      <c r="AF114" s="782">
        <v>56977</v>
      </c>
      <c r="AG114" s="780"/>
      <c r="AH114" s="780"/>
      <c r="AI114" s="780"/>
      <c r="AJ114" s="781"/>
      <c r="AK114" s="782">
        <v>61169</v>
      </c>
      <c r="AL114" s="780"/>
      <c r="AM114" s="780"/>
      <c r="AN114" s="780"/>
      <c r="AO114" s="781"/>
      <c r="AP114" s="824">
        <v>1.9</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967283</v>
      </c>
      <c r="BR114" s="817"/>
      <c r="BS114" s="817"/>
      <c r="BT114" s="817"/>
      <c r="BU114" s="817"/>
      <c r="BV114" s="817">
        <v>997873</v>
      </c>
      <c r="BW114" s="817"/>
      <c r="BX114" s="817"/>
      <c r="BY114" s="817"/>
      <c r="BZ114" s="817"/>
      <c r="CA114" s="817">
        <v>955588</v>
      </c>
      <c r="CB114" s="817"/>
      <c r="CC114" s="817"/>
      <c r="CD114" s="817"/>
      <c r="CE114" s="817"/>
      <c r="CF114" s="875">
        <v>29.5</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8968</v>
      </c>
      <c r="AB115" s="919"/>
      <c r="AC115" s="919"/>
      <c r="AD115" s="919"/>
      <c r="AE115" s="920"/>
      <c r="AF115" s="921">
        <v>16892</v>
      </c>
      <c r="AG115" s="919"/>
      <c r="AH115" s="919"/>
      <c r="AI115" s="919"/>
      <c r="AJ115" s="920"/>
      <c r="AK115" s="921">
        <v>6403</v>
      </c>
      <c r="AL115" s="919"/>
      <c r="AM115" s="919"/>
      <c r="AN115" s="919"/>
      <c r="AO115" s="920"/>
      <c r="AP115" s="922">
        <v>0.2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765541</v>
      </c>
      <c r="AB117" s="903"/>
      <c r="AC117" s="903"/>
      <c r="AD117" s="903"/>
      <c r="AE117" s="904"/>
      <c r="AF117" s="905">
        <v>788712</v>
      </c>
      <c r="AG117" s="903"/>
      <c r="AH117" s="903"/>
      <c r="AI117" s="903"/>
      <c r="AJ117" s="904"/>
      <c r="AK117" s="905">
        <v>759455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10172569</v>
      </c>
      <c r="BR119" s="845"/>
      <c r="BS119" s="845"/>
      <c r="BT119" s="845"/>
      <c r="BU119" s="845"/>
      <c r="BV119" s="845">
        <v>9508274</v>
      </c>
      <c r="BW119" s="845"/>
      <c r="BX119" s="845"/>
      <c r="BY119" s="845"/>
      <c r="BZ119" s="845"/>
      <c r="CA119" s="845">
        <v>8773914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111886</v>
      </c>
      <c r="DH119" s="764"/>
      <c r="DI119" s="764"/>
      <c r="DJ119" s="764"/>
      <c r="DK119" s="765"/>
      <c r="DL119" s="766">
        <v>76536</v>
      </c>
      <c r="DM119" s="764"/>
      <c r="DN119" s="764"/>
      <c r="DO119" s="764"/>
      <c r="DP119" s="765"/>
      <c r="DQ119" s="766">
        <v>52614</v>
      </c>
      <c r="DR119" s="764"/>
      <c r="DS119" s="764"/>
      <c r="DT119" s="764"/>
      <c r="DU119" s="765"/>
      <c r="DV119" s="848">
        <v>1.6</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2386178</v>
      </c>
      <c r="BR120" s="842"/>
      <c r="BS120" s="842"/>
      <c r="BT120" s="842"/>
      <c r="BU120" s="842"/>
      <c r="BV120" s="842">
        <v>2400768</v>
      </c>
      <c r="BW120" s="842"/>
      <c r="BX120" s="842"/>
      <c r="BY120" s="842"/>
      <c r="BZ120" s="842"/>
      <c r="CA120" s="842">
        <v>2421820</v>
      </c>
      <c r="CB120" s="842"/>
      <c r="CC120" s="842"/>
      <c r="CD120" s="842"/>
      <c r="CE120" s="842"/>
      <c r="CF120" s="866">
        <v>74.599999999999994</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4229027</v>
      </c>
      <c r="DH120" s="842"/>
      <c r="DI120" s="842"/>
      <c r="DJ120" s="842"/>
      <c r="DK120" s="842"/>
      <c r="DL120" s="842">
        <v>3765859</v>
      </c>
      <c r="DM120" s="842"/>
      <c r="DN120" s="842"/>
      <c r="DO120" s="842"/>
      <c r="DP120" s="842"/>
      <c r="DQ120" s="842">
        <v>3353910</v>
      </c>
      <c r="DR120" s="842"/>
      <c r="DS120" s="842"/>
      <c r="DT120" s="842"/>
      <c r="DU120" s="842"/>
      <c r="DV120" s="843">
        <v>103.4</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72079</v>
      </c>
      <c r="BR121" s="817"/>
      <c r="BS121" s="817"/>
      <c r="BT121" s="817"/>
      <c r="BU121" s="817"/>
      <c r="BV121" s="817">
        <v>44832</v>
      </c>
      <c r="BW121" s="817"/>
      <c r="BX121" s="817"/>
      <c r="BY121" s="817"/>
      <c r="BZ121" s="817"/>
      <c r="CA121" s="817">
        <v>34502</v>
      </c>
      <c r="CB121" s="817"/>
      <c r="CC121" s="817"/>
      <c r="CD121" s="817"/>
      <c r="CE121" s="817"/>
      <c r="CF121" s="875">
        <v>1.1000000000000001</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7255</v>
      </c>
      <c r="DH121" s="817"/>
      <c r="DI121" s="817"/>
      <c r="DJ121" s="817"/>
      <c r="DK121" s="817"/>
      <c r="DL121" s="817">
        <v>7145</v>
      </c>
      <c r="DM121" s="817"/>
      <c r="DN121" s="817"/>
      <c r="DO121" s="817"/>
      <c r="DP121" s="817"/>
      <c r="DQ121" s="817">
        <v>8431</v>
      </c>
      <c r="DR121" s="817"/>
      <c r="DS121" s="817"/>
      <c r="DT121" s="817"/>
      <c r="DU121" s="817"/>
      <c r="DV121" s="794">
        <v>0.3</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6015216</v>
      </c>
      <c r="BR122" s="845"/>
      <c r="BS122" s="845"/>
      <c r="BT122" s="845"/>
      <c r="BU122" s="845"/>
      <c r="BV122" s="845">
        <v>5724461</v>
      </c>
      <c r="BW122" s="845"/>
      <c r="BX122" s="845"/>
      <c r="BY122" s="845"/>
      <c r="BZ122" s="845"/>
      <c r="CA122" s="845">
        <v>5361248</v>
      </c>
      <c r="CB122" s="845"/>
      <c r="CC122" s="845"/>
      <c r="CD122" s="845"/>
      <c r="CE122" s="845"/>
      <c r="CF122" s="846">
        <v>165.2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8473473</v>
      </c>
      <c r="BR123" s="833"/>
      <c r="BS123" s="833"/>
      <c r="BT123" s="833"/>
      <c r="BU123" s="833"/>
      <c r="BV123" s="833">
        <v>8170061</v>
      </c>
      <c r="BW123" s="833"/>
      <c r="BX123" s="833"/>
      <c r="BY123" s="833"/>
      <c r="BZ123" s="833"/>
      <c r="CA123" s="833">
        <v>7817570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52.4</v>
      </c>
      <c r="BR124" s="831"/>
      <c r="BS124" s="831"/>
      <c r="BT124" s="831"/>
      <c r="BU124" s="831"/>
      <c r="BV124" s="831">
        <v>42.1</v>
      </c>
      <c r="BW124" s="831"/>
      <c r="BX124" s="831"/>
      <c r="BY124" s="831"/>
      <c r="BZ124" s="831"/>
      <c r="CA124" s="831">
        <v>29.4</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8968</v>
      </c>
      <c r="AB126" s="780"/>
      <c r="AC126" s="780"/>
      <c r="AD126" s="780"/>
      <c r="AE126" s="781"/>
      <c r="AF126" s="782">
        <v>16892</v>
      </c>
      <c r="AG126" s="780"/>
      <c r="AH126" s="780"/>
      <c r="AI126" s="780"/>
      <c r="AJ126" s="781"/>
      <c r="AK126" s="782">
        <v>6403</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23088</v>
      </c>
      <c r="AB128" s="801"/>
      <c r="AC128" s="801"/>
      <c r="AD128" s="801"/>
      <c r="AE128" s="802"/>
      <c r="AF128" s="803">
        <v>124</v>
      </c>
      <c r="AG128" s="801"/>
      <c r="AH128" s="801"/>
      <c r="AI128" s="801"/>
      <c r="AJ128" s="802"/>
      <c r="AK128" s="803">
        <v>124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3750401</v>
      </c>
      <c r="AB129" s="780"/>
      <c r="AC129" s="780"/>
      <c r="AD129" s="780"/>
      <c r="AE129" s="781"/>
      <c r="AF129" s="782">
        <v>3688280</v>
      </c>
      <c r="AG129" s="780"/>
      <c r="AH129" s="780"/>
      <c r="AI129" s="780"/>
      <c r="AJ129" s="781"/>
      <c r="AK129" s="782">
        <v>3730511</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511518</v>
      </c>
      <c r="AB130" s="780"/>
      <c r="AC130" s="780"/>
      <c r="AD130" s="780"/>
      <c r="AE130" s="781"/>
      <c r="AF130" s="782">
        <v>511996</v>
      </c>
      <c r="AG130" s="780"/>
      <c r="AH130" s="780"/>
      <c r="AI130" s="780"/>
      <c r="AJ130" s="781"/>
      <c r="AK130" s="782">
        <v>486115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3238883</v>
      </c>
      <c r="AB131" s="764"/>
      <c r="AC131" s="764"/>
      <c r="AD131" s="764"/>
      <c r="AE131" s="765"/>
      <c r="AF131" s="766">
        <v>3176284</v>
      </c>
      <c r="AG131" s="764"/>
      <c r="AH131" s="764"/>
      <c r="AI131" s="764"/>
      <c r="AJ131" s="765"/>
      <c r="AK131" s="766">
        <v>3244396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7.1300815740000001</v>
      </c>
      <c r="AB132" s="745"/>
      <c r="AC132" s="745"/>
      <c r="AD132" s="745"/>
      <c r="AE132" s="746"/>
      <c r="AF132" s="747">
        <v>8.7080374420000002</v>
      </c>
      <c r="AG132" s="745"/>
      <c r="AH132" s="745"/>
      <c r="AI132" s="745"/>
      <c r="AJ132" s="746"/>
      <c r="AK132" s="747">
        <v>8.4211668369999995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9</v>
      </c>
      <c r="AB133" s="724"/>
      <c r="AC133" s="724"/>
      <c r="AD133" s="724"/>
      <c r="AE133" s="725"/>
      <c r="AF133" s="723">
        <v>8.4</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Mn7AGFe/t+cBGmRcla1WCfLTO6G1ZX2x+TUuHUikLht5FOL8WnWiHMKCLhuaVWl1WdhsrgHj9HTDyfrZgnFlQ==" saltValue="wU0yLdQIw/DJlm2Z6OE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C7"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y/bz0s+JE64fYAAL09G9o2VCVUPEIoeOh+n3xC8XFYEzPj+M5ClFRw0Aqj9sOt+yTdzdSkA+c9AbyISDd3Nyg==" saltValue="JKzd1CYraPU3spNkA9fn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JFoSKXwa0W5HRUyrjnEOUZpQrYtvD1ORrBwV0LswNRXSmkNfUfykWzDsOzyKS5bgpio48fR4NoDt43R6uuAig==" saltValue="HpBp7IdXb9EyccJ3gh4o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H3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1149385</v>
      </c>
      <c r="AP9" s="281">
        <v>128351</v>
      </c>
      <c r="AQ9" s="282">
        <v>143042</v>
      </c>
      <c r="AR9" s="283">
        <v>-10.3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86950</v>
      </c>
      <c r="AP10" s="284">
        <v>9710</v>
      </c>
      <c r="AQ10" s="285">
        <v>17233</v>
      </c>
      <c r="AR10" s="286">
        <v>-43.7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58900</v>
      </c>
      <c r="AP11" s="284">
        <v>6577</v>
      </c>
      <c r="AQ11" s="285">
        <v>1297</v>
      </c>
      <c r="AR11" s="286">
        <v>407.1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36884</v>
      </c>
      <c r="AP13" s="284">
        <v>4119</v>
      </c>
      <c r="AQ13" s="285">
        <v>5542</v>
      </c>
      <c r="AR13" s="286">
        <v>-25.7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8211</v>
      </c>
      <c r="AP14" s="284">
        <v>917</v>
      </c>
      <c r="AQ14" s="285">
        <v>2886</v>
      </c>
      <c r="AR14" s="286">
        <v>-68.2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-72339</v>
      </c>
      <c r="AP15" s="284">
        <v>-8078</v>
      </c>
      <c r="AQ15" s="285">
        <v>-8856</v>
      </c>
      <c r="AR15" s="286">
        <v>-8.8000000000000007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1267991</v>
      </c>
      <c r="AP16" s="284">
        <v>141596</v>
      </c>
      <c r="AQ16" s="285">
        <v>161143</v>
      </c>
      <c r="AR16" s="286">
        <v>-12.1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11.84</v>
      </c>
      <c r="AP21" s="298">
        <v>14.02</v>
      </c>
      <c r="AQ21" s="299">
        <v>-2.1800000000000002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95</v>
      </c>
      <c r="AP22" s="303">
        <v>96.2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442071</v>
      </c>
      <c r="AP32" s="312">
        <v>49366</v>
      </c>
      <c r="AQ32" s="313">
        <v>81691</v>
      </c>
      <c r="AR32" s="314">
        <v>-39.6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249812</v>
      </c>
      <c r="AP35" s="312">
        <v>27896</v>
      </c>
      <c r="AQ35" s="313">
        <v>27672</v>
      </c>
      <c r="AR35" s="314">
        <v>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61169</v>
      </c>
      <c r="AP36" s="312">
        <v>6831</v>
      </c>
      <c r="AQ36" s="313">
        <v>4845</v>
      </c>
      <c r="AR36" s="314">
        <v>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6403</v>
      </c>
      <c r="AP37" s="312">
        <v>715</v>
      </c>
      <c r="AQ37" s="313">
        <v>448</v>
      </c>
      <c r="AR37" s="314">
        <v>59.6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-124</v>
      </c>
      <c r="AP39" s="312">
        <v>-14</v>
      </c>
      <c r="AQ39" s="313">
        <v>-1961</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-486115</v>
      </c>
      <c r="AP40" s="312">
        <v>-54284</v>
      </c>
      <c r="AQ40" s="313">
        <v>-75713</v>
      </c>
      <c r="AR40" s="314">
        <v>-28.3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273216</v>
      </c>
      <c r="AP41" s="312">
        <v>30510</v>
      </c>
      <c r="AQ41" s="313">
        <v>36985</v>
      </c>
      <c r="AR41" s="314">
        <v>-17.5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707515</v>
      </c>
      <c r="AN51" s="334">
        <v>75622</v>
      </c>
      <c r="AO51" s="335">
        <v>48.4</v>
      </c>
      <c r="AP51" s="336">
        <v>126262</v>
      </c>
      <c r="AQ51" s="337">
        <v>10</v>
      </c>
      <c r="AR51" s="338">
        <v>38.4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295581</v>
      </c>
      <c r="AN52" s="342">
        <v>31593</v>
      </c>
      <c r="AO52" s="343">
        <v>32.4</v>
      </c>
      <c r="AP52" s="344">
        <v>56769</v>
      </c>
      <c r="AQ52" s="345">
        <v>2.1</v>
      </c>
      <c r="AR52" s="346">
        <v>30.3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677251</v>
      </c>
      <c r="AN53" s="334">
        <v>72682</v>
      </c>
      <c r="AO53" s="335">
        <v>-3.9</v>
      </c>
      <c r="AP53" s="336">
        <v>126525</v>
      </c>
      <c r="AQ53" s="337">
        <v>0.2</v>
      </c>
      <c r="AR53" s="338">
        <v>-4.0999999999999996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253139</v>
      </c>
      <c r="AN54" s="342">
        <v>27167</v>
      </c>
      <c r="AO54" s="343">
        <v>-14</v>
      </c>
      <c r="AP54" s="344">
        <v>67052</v>
      </c>
      <c r="AQ54" s="345">
        <v>18.100000000000001</v>
      </c>
      <c r="AR54" s="346">
        <v>-32.1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1664379</v>
      </c>
      <c r="AN55" s="334">
        <v>179583</v>
      </c>
      <c r="AO55" s="335">
        <v>147.1</v>
      </c>
      <c r="AP55" s="336">
        <v>122054</v>
      </c>
      <c r="AQ55" s="337">
        <v>-3.5</v>
      </c>
      <c r="AR55" s="338">
        <v>150.6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1008749</v>
      </c>
      <c r="AN56" s="342">
        <v>108842</v>
      </c>
      <c r="AO56" s="343">
        <v>300.60000000000002</v>
      </c>
      <c r="AP56" s="344">
        <v>68298</v>
      </c>
      <c r="AQ56" s="345">
        <v>1.9</v>
      </c>
      <c r="AR56" s="346">
        <v>298.7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1073323</v>
      </c>
      <c r="AN57" s="334">
        <v>118233</v>
      </c>
      <c r="AO57" s="335">
        <v>-34.200000000000003</v>
      </c>
      <c r="AP57" s="336">
        <v>111644</v>
      </c>
      <c r="AQ57" s="337">
        <v>-8.5</v>
      </c>
      <c r="AR57" s="338">
        <v>-25.7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373792</v>
      </c>
      <c r="AN58" s="342">
        <v>41176</v>
      </c>
      <c r="AO58" s="343">
        <v>-62.2</v>
      </c>
      <c r="AP58" s="344">
        <v>66606</v>
      </c>
      <c r="AQ58" s="345">
        <v>-2.5</v>
      </c>
      <c r="AR58" s="346">
        <v>-59.7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860300</v>
      </c>
      <c r="AN59" s="334">
        <v>96069</v>
      </c>
      <c r="AO59" s="335">
        <v>-18.7</v>
      </c>
      <c r="AP59" s="336">
        <v>127917</v>
      </c>
      <c r="AQ59" s="337">
        <v>14.6</v>
      </c>
      <c r="AR59" s="338">
        <v>-33.299999999999997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418507</v>
      </c>
      <c r="AN60" s="342">
        <v>46734</v>
      </c>
      <c r="AO60" s="343">
        <v>13.5</v>
      </c>
      <c r="AP60" s="344">
        <v>69746</v>
      </c>
      <c r="AQ60" s="345">
        <v>4.7</v>
      </c>
      <c r="AR60" s="346">
        <v>8.8000000000000007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996554</v>
      </c>
      <c r="AN61" s="349">
        <v>108438</v>
      </c>
      <c r="AO61" s="350">
        <v>27.7</v>
      </c>
      <c r="AP61" s="351">
        <v>122880</v>
      </c>
      <c r="AQ61" s="352">
        <v>2.6</v>
      </c>
      <c r="AR61" s="338">
        <v>25.1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469954</v>
      </c>
      <c r="AN62" s="342">
        <v>51102</v>
      </c>
      <c r="AO62" s="343">
        <v>54.1</v>
      </c>
      <c r="AP62" s="344">
        <v>65694</v>
      </c>
      <c r="AQ62" s="345">
        <v>4.9000000000000004</v>
      </c>
      <c r="AR62" s="346">
        <v>49.2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SnEm81QWX3nIb2w22UrqcONMfeCDPRkI3Ay4y0J9fviJWUMtgrDD8cCfBpVEmyaQmeprKQbNPgx9Rdk7H2LXg==" saltValue="V2rIHtyy5pmyiQ48Be3X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BJ63" sqref="BJ6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efyN4v7hoUvLzenrvgL6Tu04Ed5hw5BfcrfWt12tTul/xXjJR9mvzslJ25gQYMjEcCsaQg9YCLB5EKmdvgTjVg==" saltValue="3ou7RvPNbGcT5X6cRm0Y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H0ey6Pc/W3TTrw6FY13oN1G6pqq2PIwXZkKRllkaySvidDys1cHtTbKQXPVcZfL/kTr548PiaYZpuqUaLPUMVA==" saltValue="WYr9ff/XSfikwTWBTVg5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32.619999999999997</v>
      </c>
      <c r="G47" s="12">
        <v>31.94</v>
      </c>
      <c r="H47" s="12">
        <v>31.63</v>
      </c>
      <c r="I47" s="12">
        <v>31.59</v>
      </c>
      <c r="J47" s="13">
        <v>30.2</v>
      </c>
    </row>
    <row r="48" spans="2:10" ht="57.75" customHeight="1" x14ac:dyDescent="0.15">
      <c r="B48" s="14"/>
      <c r="C48" s="1141" t="s">
        <v>4</v>
      </c>
      <c r="D48" s="1141"/>
      <c r="E48" s="1142"/>
      <c r="F48" s="15">
        <v>4.04</v>
      </c>
      <c r="G48" s="16">
        <v>3.85</v>
      </c>
      <c r="H48" s="16">
        <v>4.17</v>
      </c>
      <c r="I48" s="16">
        <v>4.4000000000000004</v>
      </c>
      <c r="J48" s="17">
        <v>3.85</v>
      </c>
    </row>
    <row r="49" spans="2:10" ht="57.75" customHeight="1" thickBot="1" x14ac:dyDescent="0.2">
      <c r="B49" s="18"/>
      <c r="C49" s="1143" t="s">
        <v>5</v>
      </c>
      <c r="D49" s="1143"/>
      <c r="E49" s="1144"/>
      <c r="F49" s="19">
        <v>1.95</v>
      </c>
      <c r="G49" s="20">
        <v>3.52</v>
      </c>
      <c r="H49" s="20">
        <v>4.0999999999999996</v>
      </c>
      <c r="I49" s="20">
        <v>1.44</v>
      </c>
      <c r="J49" s="21">
        <v>0.64</v>
      </c>
    </row>
    <row r="50" spans="2:10" x14ac:dyDescent="0.15"/>
  </sheetData>
  <sheetProtection algorithmName="SHA-512" hashValue="JzRntI3718776hapYF5C8oHSsAa/VxQln/NRmJh1R+wWYshE+Oe+dBgodMx5wzWLGgPDQhEfmPxG2FdjGormkg==" saltValue="enYZu88vH4yfMkWFWica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2"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11.64</v>
      </c>
      <c r="G34" s="33">
        <v>10.86</v>
      </c>
      <c r="H34" s="33">
        <v>10.28</v>
      </c>
      <c r="I34" s="33">
        <v>9.48</v>
      </c>
      <c r="J34" s="34">
        <v>9.49</v>
      </c>
      <c r="K34" s="22"/>
      <c r="L34" s="22"/>
      <c r="M34" s="22"/>
      <c r="N34" s="22"/>
      <c r="O34" s="22"/>
      <c r="P34" s="22"/>
    </row>
    <row r="35" spans="1:16" ht="39" customHeight="1" x14ac:dyDescent="0.15">
      <c r="A35" s="22"/>
      <c r="B35" s="35"/>
      <c r="C35" s="1145" t="s">
        <v>530</v>
      </c>
      <c r="D35" s="1146"/>
      <c r="E35" s="1147"/>
      <c r="F35" s="36" t="s">
        <v>486</v>
      </c>
      <c r="G35" s="37">
        <v>3.27</v>
      </c>
      <c r="H35" s="37">
        <v>3.86</v>
      </c>
      <c r="I35" s="37">
        <v>4.5999999999999996</v>
      </c>
      <c r="J35" s="38">
        <v>5.3</v>
      </c>
      <c r="K35" s="22"/>
      <c r="L35" s="22"/>
      <c r="M35" s="22"/>
      <c r="N35" s="22"/>
      <c r="O35" s="22"/>
      <c r="P35" s="22"/>
    </row>
    <row r="36" spans="1:16" ht="39" customHeight="1" x14ac:dyDescent="0.15">
      <c r="A36" s="22"/>
      <c r="B36" s="35"/>
      <c r="C36" s="1145" t="s">
        <v>531</v>
      </c>
      <c r="D36" s="1146"/>
      <c r="E36" s="1147"/>
      <c r="F36" s="36">
        <v>4.04</v>
      </c>
      <c r="G36" s="37">
        <v>3.84</v>
      </c>
      <c r="H36" s="37">
        <v>4.17</v>
      </c>
      <c r="I36" s="37">
        <v>4.3899999999999997</v>
      </c>
      <c r="J36" s="38">
        <v>3.85</v>
      </c>
      <c r="K36" s="22"/>
      <c r="L36" s="22"/>
      <c r="M36" s="22"/>
      <c r="N36" s="22"/>
      <c r="O36" s="22"/>
      <c r="P36" s="22"/>
    </row>
    <row r="37" spans="1:16" ht="39" customHeight="1" x14ac:dyDescent="0.15">
      <c r="A37" s="22"/>
      <c r="B37" s="35"/>
      <c r="C37" s="1145" t="s">
        <v>532</v>
      </c>
      <c r="D37" s="1146"/>
      <c r="E37" s="1147"/>
      <c r="F37" s="36">
        <v>0.37</v>
      </c>
      <c r="G37" s="37">
        <v>0.67</v>
      </c>
      <c r="H37" s="37">
        <v>0.68</v>
      </c>
      <c r="I37" s="37">
        <v>0.57999999999999996</v>
      </c>
      <c r="J37" s="38">
        <v>0.69</v>
      </c>
      <c r="K37" s="22"/>
      <c r="L37" s="22"/>
      <c r="M37" s="22"/>
      <c r="N37" s="22"/>
      <c r="O37" s="22"/>
      <c r="P37" s="22"/>
    </row>
    <row r="38" spans="1:16" ht="39" customHeight="1" x14ac:dyDescent="0.15">
      <c r="A38" s="22"/>
      <c r="B38" s="35"/>
      <c r="C38" s="1145" t="s">
        <v>533</v>
      </c>
      <c r="D38" s="1146"/>
      <c r="E38" s="1147"/>
      <c r="F38" s="36">
        <v>0.79</v>
      </c>
      <c r="G38" s="37">
        <v>0.38</v>
      </c>
      <c r="H38" s="37">
        <v>1.3</v>
      </c>
      <c r="I38" s="37">
        <v>0.79</v>
      </c>
      <c r="J38" s="38">
        <v>0.09</v>
      </c>
      <c r="K38" s="22"/>
      <c r="L38" s="22"/>
      <c r="M38" s="22"/>
      <c r="N38" s="22"/>
      <c r="O38" s="22"/>
      <c r="P38" s="22"/>
    </row>
    <row r="39" spans="1:16" ht="39" customHeight="1" x14ac:dyDescent="0.15">
      <c r="A39" s="22"/>
      <c r="B39" s="35"/>
      <c r="C39" s="1145" t="s">
        <v>534</v>
      </c>
      <c r="D39" s="1146"/>
      <c r="E39" s="1147"/>
      <c r="F39" s="36">
        <v>0.08</v>
      </c>
      <c r="G39" s="37">
        <v>0.08</v>
      </c>
      <c r="H39" s="37">
        <v>0.08</v>
      </c>
      <c r="I39" s="37">
        <v>0.08</v>
      </c>
      <c r="J39" s="38">
        <v>0.08</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536</v>
      </c>
      <c r="D43" s="1149"/>
      <c r="E43" s="1150"/>
      <c r="F43" s="41">
        <v>3.78</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u9juEmd6KQLzO8RIjkheHQ9YirJsO9VqUWhkaCU0pX/zn3r6y3RKUPNWl84oDmGNDnQUxYL/Dzd4Jde7ruNpQ==" saltValue="ASt97s3TtHKOipcjMe+M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70" zoomScaleNormal="70"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515</v>
      </c>
      <c r="L45" s="60">
        <v>501</v>
      </c>
      <c r="M45" s="60">
        <v>474</v>
      </c>
      <c r="N45" s="60">
        <v>475</v>
      </c>
      <c r="O45" s="61">
        <v>442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294</v>
      </c>
      <c r="L48" s="64">
        <v>295</v>
      </c>
      <c r="M48" s="64">
        <v>240</v>
      </c>
      <c r="N48" s="64">
        <v>240</v>
      </c>
      <c r="O48" s="65">
        <v>250</v>
      </c>
      <c r="P48" s="48"/>
      <c r="Q48" s="48"/>
      <c r="R48" s="48"/>
      <c r="S48" s="48"/>
      <c r="T48" s="48"/>
      <c r="U48" s="48"/>
    </row>
    <row r="49" spans="1:21" ht="30.75" customHeight="1" x14ac:dyDescent="0.15">
      <c r="A49" s="48"/>
      <c r="B49" s="1178"/>
      <c r="C49" s="1179"/>
      <c r="D49" s="62"/>
      <c r="E49" s="1155" t="s">
        <v>14</v>
      </c>
      <c r="F49" s="1155"/>
      <c r="G49" s="1155"/>
      <c r="H49" s="1155"/>
      <c r="I49" s="1155"/>
      <c r="J49" s="1156"/>
      <c r="K49" s="63">
        <v>34</v>
      </c>
      <c r="L49" s="64">
        <v>42</v>
      </c>
      <c r="M49" s="64">
        <v>43</v>
      </c>
      <c r="N49" s="64">
        <v>57</v>
      </c>
      <c r="O49" s="65">
        <v>61</v>
      </c>
      <c r="P49" s="48"/>
      <c r="Q49" s="48"/>
      <c r="R49" s="48"/>
      <c r="S49" s="48"/>
      <c r="T49" s="48"/>
      <c r="U49" s="48"/>
    </row>
    <row r="50" spans="1:21" ht="30.75" customHeight="1" x14ac:dyDescent="0.15">
      <c r="A50" s="48"/>
      <c r="B50" s="1178"/>
      <c r="C50" s="1179"/>
      <c r="D50" s="62"/>
      <c r="E50" s="1155" t="s">
        <v>15</v>
      </c>
      <c r="F50" s="1155"/>
      <c r="G50" s="1155"/>
      <c r="H50" s="1155"/>
      <c r="I50" s="1155"/>
      <c r="J50" s="1156"/>
      <c r="K50" s="63">
        <v>15</v>
      </c>
      <c r="L50" s="64">
        <v>13</v>
      </c>
      <c r="M50" s="64">
        <v>9</v>
      </c>
      <c r="N50" s="64">
        <v>17</v>
      </c>
      <c r="O50" s="65">
        <v>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565</v>
      </c>
      <c r="L52" s="64">
        <v>570</v>
      </c>
      <c r="M52" s="64">
        <v>534</v>
      </c>
      <c r="N52" s="64">
        <v>512</v>
      </c>
      <c r="O52" s="65">
        <v>486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293</v>
      </c>
      <c r="L53" s="69">
        <v>281</v>
      </c>
      <c r="M53" s="69">
        <v>232</v>
      </c>
      <c r="N53" s="69">
        <v>277</v>
      </c>
      <c r="O53" s="70">
        <v>273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7Ivt7K4CZYMF1/CXyoR3DxwTRKgZoYNRYnqZ1FXWOjcoBakz7VM9Jcm+cEV6Vf7VKJD+OJW0Z9s0R5wbkxbEA==" saltValue="Pz+SdYFRkTSDki/wqejj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55" zoomScaleNormal="55" zoomScaleSheetLayoutView="100" workbookViewId="0">
      <selection activeCell="M41" sqref="M41: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4444</v>
      </c>
      <c r="J41" s="356">
        <v>4238</v>
      </c>
      <c r="K41" s="356">
        <v>4331</v>
      </c>
      <c r="L41" s="356">
        <v>4168</v>
      </c>
      <c r="M41" s="357">
        <v>3947</v>
      </c>
    </row>
    <row r="42" spans="2:13" ht="27.75" customHeight="1" x14ac:dyDescent="0.15">
      <c r="B42" s="1186"/>
      <c r="C42" s="1187"/>
      <c r="D42" s="106"/>
      <c r="E42" s="1190" t="s">
        <v>32</v>
      </c>
      <c r="F42" s="1190"/>
      <c r="G42" s="1190"/>
      <c r="H42" s="1191"/>
      <c r="I42" s="358">
        <v>175</v>
      </c>
      <c r="J42" s="359">
        <v>141</v>
      </c>
      <c r="K42" s="359">
        <v>112</v>
      </c>
      <c r="L42" s="359">
        <v>77</v>
      </c>
      <c r="M42" s="360">
        <v>53</v>
      </c>
    </row>
    <row r="43" spans="2:13" ht="27.75" customHeight="1" x14ac:dyDescent="0.15">
      <c r="B43" s="1186"/>
      <c r="C43" s="1187"/>
      <c r="D43" s="106"/>
      <c r="E43" s="1190" t="s">
        <v>33</v>
      </c>
      <c r="F43" s="1190"/>
      <c r="G43" s="1190"/>
      <c r="H43" s="1191"/>
      <c r="I43" s="358">
        <v>4843</v>
      </c>
      <c r="J43" s="359">
        <v>4679</v>
      </c>
      <c r="K43" s="359">
        <v>4236</v>
      </c>
      <c r="L43" s="359">
        <v>3773</v>
      </c>
      <c r="M43" s="360">
        <v>3362</v>
      </c>
    </row>
    <row r="44" spans="2:13" ht="27.75" customHeight="1" x14ac:dyDescent="0.15">
      <c r="B44" s="1186"/>
      <c r="C44" s="1187"/>
      <c r="D44" s="106"/>
      <c r="E44" s="1190" t="s">
        <v>34</v>
      </c>
      <c r="F44" s="1190"/>
      <c r="G44" s="1190"/>
      <c r="H44" s="1191"/>
      <c r="I44" s="358">
        <v>449</v>
      </c>
      <c r="J44" s="359">
        <v>527</v>
      </c>
      <c r="K44" s="359">
        <v>527</v>
      </c>
      <c r="L44" s="359">
        <v>493</v>
      </c>
      <c r="M44" s="360">
        <v>456</v>
      </c>
    </row>
    <row r="45" spans="2:13" ht="27.75" customHeight="1" x14ac:dyDescent="0.15">
      <c r="B45" s="1186"/>
      <c r="C45" s="1187"/>
      <c r="D45" s="106"/>
      <c r="E45" s="1190" t="s">
        <v>35</v>
      </c>
      <c r="F45" s="1190"/>
      <c r="G45" s="1190"/>
      <c r="H45" s="1191"/>
      <c r="I45" s="358">
        <v>1042</v>
      </c>
      <c r="J45" s="359">
        <v>1000</v>
      </c>
      <c r="K45" s="359">
        <v>967</v>
      </c>
      <c r="L45" s="359">
        <v>998</v>
      </c>
      <c r="M45" s="360">
        <v>956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2374</v>
      </c>
      <c r="J50" s="359">
        <v>2444</v>
      </c>
      <c r="K50" s="359">
        <v>2386</v>
      </c>
      <c r="L50" s="359">
        <v>2401</v>
      </c>
      <c r="M50" s="360">
        <v>2422</v>
      </c>
    </row>
    <row r="51" spans="2:13" ht="27.75" customHeight="1" x14ac:dyDescent="0.15">
      <c r="B51" s="1186"/>
      <c r="C51" s="1187"/>
      <c r="D51" s="106"/>
      <c r="E51" s="1190" t="s">
        <v>42</v>
      </c>
      <c r="F51" s="1190"/>
      <c r="G51" s="1190"/>
      <c r="H51" s="1191"/>
      <c r="I51" s="358">
        <v>163</v>
      </c>
      <c r="J51" s="359">
        <v>97</v>
      </c>
      <c r="K51" s="359">
        <v>72</v>
      </c>
      <c r="L51" s="359">
        <v>45</v>
      </c>
      <c r="M51" s="360">
        <v>35</v>
      </c>
    </row>
    <row r="52" spans="2:13" ht="27.75" customHeight="1" x14ac:dyDescent="0.15">
      <c r="B52" s="1188"/>
      <c r="C52" s="1189"/>
      <c r="D52" s="106"/>
      <c r="E52" s="1190" t="s">
        <v>43</v>
      </c>
      <c r="F52" s="1190"/>
      <c r="G52" s="1190"/>
      <c r="H52" s="1191"/>
      <c r="I52" s="358">
        <v>6286</v>
      </c>
      <c r="J52" s="359">
        <v>6294</v>
      </c>
      <c r="K52" s="359">
        <v>6015</v>
      </c>
      <c r="L52" s="359">
        <v>5724</v>
      </c>
      <c r="M52" s="360">
        <v>5361</v>
      </c>
    </row>
    <row r="53" spans="2:13" ht="27.75" customHeight="1" thickBot="1" x14ac:dyDescent="0.2">
      <c r="B53" s="1192" t="s">
        <v>19</v>
      </c>
      <c r="C53" s="1193"/>
      <c r="D53" s="110"/>
      <c r="E53" s="1194" t="s">
        <v>44</v>
      </c>
      <c r="F53" s="1194"/>
      <c r="G53" s="1194"/>
      <c r="H53" s="1195"/>
      <c r="I53" s="361">
        <v>2132</v>
      </c>
      <c r="J53" s="362">
        <v>1751</v>
      </c>
      <c r="K53" s="362">
        <v>1699</v>
      </c>
      <c r="L53" s="362">
        <v>1338</v>
      </c>
      <c r="M53" s="363">
        <v>956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GlwNLYpWUu5hsnHGM26EfBn+8e9Tnmii7GI68N9anbWY9yg3uOZ3L5AokOt763fP8LAgZRGODAkqaY25JPh9A==" saltValue="n5vCcQl+hREYDn6tnAcb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55" zoomScaleNormal="55" zoomScaleSheetLayoutView="100" workbookViewId="0">
      <selection activeCell="C64" sqref="C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1186</v>
      </c>
      <c r="G55" s="122">
        <v>1165</v>
      </c>
      <c r="H55" s="123">
        <v>1127</v>
      </c>
    </row>
    <row r="56" spans="2:8" ht="52.5" customHeight="1" x14ac:dyDescent="0.15">
      <c r="B56" s="124"/>
      <c r="C56" s="1213" t="s">
        <v>47</v>
      </c>
      <c r="D56" s="1213"/>
      <c r="E56" s="1214"/>
      <c r="F56" s="125">
        <v>147</v>
      </c>
      <c r="G56" s="125">
        <v>163</v>
      </c>
      <c r="H56" s="126">
        <v>91</v>
      </c>
    </row>
    <row r="57" spans="2:8" ht="53.25" customHeight="1" x14ac:dyDescent="0.15">
      <c r="B57" s="124"/>
      <c r="C57" s="1215" t="s">
        <v>48</v>
      </c>
      <c r="D57" s="1215"/>
      <c r="E57" s="1216"/>
      <c r="F57" s="127">
        <v>759</v>
      </c>
      <c r="G57" s="127">
        <v>744</v>
      </c>
      <c r="H57" s="128">
        <v>890</v>
      </c>
    </row>
    <row r="58" spans="2:8" ht="45.75" customHeight="1" x14ac:dyDescent="0.15">
      <c r="B58" s="129"/>
      <c r="C58" s="1203" t="s">
        <v>558</v>
      </c>
      <c r="D58" s="1204"/>
      <c r="E58" s="1205"/>
      <c r="F58" s="130">
        <v>445</v>
      </c>
      <c r="G58" s="130">
        <v>458</v>
      </c>
      <c r="H58" s="131">
        <v>510</v>
      </c>
    </row>
    <row r="59" spans="2:8" ht="45.75" customHeight="1" x14ac:dyDescent="0.15">
      <c r="B59" s="129"/>
      <c r="C59" s="1203" t="s">
        <v>559</v>
      </c>
      <c r="D59" s="1204"/>
      <c r="E59" s="1205"/>
      <c r="F59" s="130">
        <v>143</v>
      </c>
      <c r="G59" s="130">
        <v>110</v>
      </c>
      <c r="H59" s="131">
        <v>165</v>
      </c>
    </row>
    <row r="60" spans="2:8" ht="45.75" customHeight="1" x14ac:dyDescent="0.15">
      <c r="B60" s="129"/>
      <c r="C60" s="1203" t="s">
        <v>560</v>
      </c>
      <c r="D60" s="1204"/>
      <c r="E60" s="1205"/>
      <c r="F60" s="130">
        <v>135</v>
      </c>
      <c r="G60" s="130">
        <v>135</v>
      </c>
      <c r="H60" s="131">
        <v>135</v>
      </c>
    </row>
    <row r="61" spans="2:8" ht="45.75" customHeight="1" x14ac:dyDescent="0.15">
      <c r="B61" s="129"/>
      <c r="C61" s="1203" t="s">
        <v>561</v>
      </c>
      <c r="D61" s="1204"/>
      <c r="E61" s="1205"/>
      <c r="F61" s="130">
        <v>30</v>
      </c>
      <c r="G61" s="130">
        <v>35</v>
      </c>
      <c r="H61" s="131">
        <v>49</v>
      </c>
    </row>
    <row r="62" spans="2:8" ht="45.75" customHeight="1" thickBot="1" x14ac:dyDescent="0.2">
      <c r="B62" s="132"/>
      <c r="C62" s="1206" t="s">
        <v>562</v>
      </c>
      <c r="D62" s="1207"/>
      <c r="E62" s="1208"/>
      <c r="F62" s="133">
        <v>2</v>
      </c>
      <c r="G62" s="133">
        <v>2</v>
      </c>
      <c r="H62" s="134">
        <v>27</v>
      </c>
    </row>
    <row r="63" spans="2:8" ht="52.5" customHeight="1" thickBot="1" x14ac:dyDescent="0.2">
      <c r="B63" s="135"/>
      <c r="C63" s="1209" t="s">
        <v>49</v>
      </c>
      <c r="D63" s="1209"/>
      <c r="E63" s="1210"/>
      <c r="F63" s="136">
        <v>2092</v>
      </c>
      <c r="G63" s="136">
        <v>2072</v>
      </c>
      <c r="H63" s="137">
        <v>2109</v>
      </c>
    </row>
    <row r="64" spans="2:8" x14ac:dyDescent="0.15"/>
  </sheetData>
  <sheetProtection algorithmName="SHA-512" hashValue="aalrEtjaMcGyAu9Eun+7f65MiXwzc9G1DcmzZhW/DLVXHj5bSsQC3DSwUVAl1Nx+HV2+vfnoNHAz7907+wfQtQ==" saltValue="6Q3a36o/qnXMrQamKtI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75622</v>
      </c>
      <c r="E3" s="156"/>
      <c r="F3" s="157">
        <v>126262</v>
      </c>
      <c r="G3" s="158"/>
      <c r="H3" s="159"/>
    </row>
    <row r="4" spans="1:8" x14ac:dyDescent="0.15">
      <c r="A4" s="160"/>
      <c r="B4" s="161"/>
      <c r="C4" s="162"/>
      <c r="D4" s="163">
        <v>31593</v>
      </c>
      <c r="E4" s="164"/>
      <c r="F4" s="165">
        <v>56769</v>
      </c>
      <c r="G4" s="166"/>
      <c r="H4" s="167"/>
    </row>
    <row r="5" spans="1:8" x14ac:dyDescent="0.15">
      <c r="A5" s="148" t="s">
        <v>518</v>
      </c>
      <c r="B5" s="153"/>
      <c r="C5" s="154"/>
      <c r="D5" s="155">
        <v>72682</v>
      </c>
      <c r="E5" s="156"/>
      <c r="F5" s="157">
        <v>126525</v>
      </c>
      <c r="G5" s="158"/>
      <c r="H5" s="159"/>
    </row>
    <row r="6" spans="1:8" x14ac:dyDescent="0.15">
      <c r="A6" s="160"/>
      <c r="B6" s="161"/>
      <c r="C6" s="162"/>
      <c r="D6" s="163">
        <v>27167</v>
      </c>
      <c r="E6" s="164"/>
      <c r="F6" s="165">
        <v>67052</v>
      </c>
      <c r="G6" s="166"/>
      <c r="H6" s="167"/>
    </row>
    <row r="7" spans="1:8" x14ac:dyDescent="0.15">
      <c r="A7" s="148" t="s">
        <v>519</v>
      </c>
      <c r="B7" s="153"/>
      <c r="C7" s="154"/>
      <c r="D7" s="155">
        <v>179583</v>
      </c>
      <c r="E7" s="156"/>
      <c r="F7" s="157">
        <v>122054</v>
      </c>
      <c r="G7" s="158"/>
      <c r="H7" s="159"/>
    </row>
    <row r="8" spans="1:8" x14ac:dyDescent="0.15">
      <c r="A8" s="160"/>
      <c r="B8" s="161"/>
      <c r="C8" s="162"/>
      <c r="D8" s="163">
        <v>108842</v>
      </c>
      <c r="E8" s="164"/>
      <c r="F8" s="165">
        <v>68298</v>
      </c>
      <c r="G8" s="166"/>
      <c r="H8" s="167"/>
    </row>
    <row r="9" spans="1:8" x14ac:dyDescent="0.15">
      <c r="A9" s="148" t="s">
        <v>520</v>
      </c>
      <c r="B9" s="153"/>
      <c r="C9" s="154"/>
      <c r="D9" s="155">
        <v>118233</v>
      </c>
      <c r="E9" s="156"/>
      <c r="F9" s="157">
        <v>111644</v>
      </c>
      <c r="G9" s="158"/>
      <c r="H9" s="159"/>
    </row>
    <row r="10" spans="1:8" x14ac:dyDescent="0.15">
      <c r="A10" s="160"/>
      <c r="B10" s="161"/>
      <c r="C10" s="162"/>
      <c r="D10" s="163">
        <v>41176</v>
      </c>
      <c r="E10" s="164"/>
      <c r="F10" s="165">
        <v>66606</v>
      </c>
      <c r="G10" s="166"/>
      <c r="H10" s="167"/>
    </row>
    <row r="11" spans="1:8" x14ac:dyDescent="0.15">
      <c r="A11" s="148" t="s">
        <v>521</v>
      </c>
      <c r="B11" s="153"/>
      <c r="C11" s="154"/>
      <c r="D11" s="155">
        <v>96069</v>
      </c>
      <c r="E11" s="156"/>
      <c r="F11" s="157">
        <v>127917</v>
      </c>
      <c r="G11" s="158"/>
      <c r="H11" s="159"/>
    </row>
    <row r="12" spans="1:8" x14ac:dyDescent="0.15">
      <c r="A12" s="160"/>
      <c r="B12" s="161"/>
      <c r="C12" s="168"/>
      <c r="D12" s="163">
        <v>46734</v>
      </c>
      <c r="E12" s="164"/>
      <c r="F12" s="165">
        <v>69746</v>
      </c>
      <c r="G12" s="166"/>
      <c r="H12" s="167"/>
    </row>
    <row r="13" spans="1:8" x14ac:dyDescent="0.15">
      <c r="A13" s="148"/>
      <c r="B13" s="153"/>
      <c r="C13" s="169"/>
      <c r="D13" s="170">
        <v>108438</v>
      </c>
      <c r="E13" s="171"/>
      <c r="F13" s="172">
        <v>122880</v>
      </c>
      <c r="G13" s="173"/>
      <c r="H13" s="159"/>
    </row>
    <row r="14" spans="1:8" x14ac:dyDescent="0.15">
      <c r="A14" s="160"/>
      <c r="B14" s="161"/>
      <c r="C14" s="162"/>
      <c r="D14" s="163">
        <v>51102</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4.04</v>
      </c>
      <c r="C19" s="174">
        <f>ROUND(VALUE(SUBSTITUTE(実質収支比率等に係る経年分析!G$48,"▲","-")),2)</f>
        <v>3.85</v>
      </c>
      <c r="D19" s="174">
        <f>ROUND(VALUE(SUBSTITUTE(実質収支比率等に係る経年分析!H$48,"▲","-")),2)</f>
        <v>4.17</v>
      </c>
      <c r="E19" s="174">
        <f>ROUND(VALUE(SUBSTITUTE(実質収支比率等に係る経年分析!I$48,"▲","-")),2)</f>
        <v>4.4000000000000004</v>
      </c>
      <c r="F19" s="174">
        <f>ROUND(VALUE(SUBSTITUTE(実質収支比率等に係る経年分析!J$48,"▲","-")),2)</f>
        <v>3.85</v>
      </c>
    </row>
    <row r="20" spans="1:11" x14ac:dyDescent="0.15">
      <c r="A20" s="174" t="s">
        <v>53</v>
      </c>
      <c r="B20" s="174">
        <f>ROUND(VALUE(SUBSTITUTE(実質収支比率等に係る経年分析!F$47,"▲","-")),2)</f>
        <v>32.619999999999997</v>
      </c>
      <c r="C20" s="174">
        <f>ROUND(VALUE(SUBSTITUTE(実質収支比率等に係る経年分析!G$47,"▲","-")),2)</f>
        <v>31.94</v>
      </c>
      <c r="D20" s="174">
        <f>ROUND(VALUE(SUBSTITUTE(実質収支比率等に係る経年分析!H$47,"▲","-")),2)</f>
        <v>31.63</v>
      </c>
      <c r="E20" s="174">
        <f>ROUND(VALUE(SUBSTITUTE(実質収支比率等に係る経年分析!I$47,"▲","-")),2)</f>
        <v>31.59</v>
      </c>
      <c r="F20" s="174">
        <f>ROUND(VALUE(SUBSTITUTE(実質収支比率等に係る経年分析!J$47,"▲","-")),2)</f>
        <v>30.2</v>
      </c>
    </row>
    <row r="21" spans="1:11" x14ac:dyDescent="0.15">
      <c r="A21" s="174" t="s">
        <v>54</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3.52</v>
      </c>
      <c r="D21" s="174">
        <f>IF(ISNUMBER(VALUE(SUBSTITUTE(実質収支比率等に係る経年分析!H$49,"▲","-"))),ROUND(VALUE(SUBSTITUTE(実質収支比率等に係る経年分析!H$49,"▲","-")),2),NA())</f>
        <v>4.0999999999999996</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0.64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3.78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4.3899999999999997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565</v>
      </c>
      <c r="E42" s="176"/>
      <c r="F42" s="176"/>
      <c r="G42" s="176">
        <f>'実質公債費比率（分子）の構造'!L$52</f>
        <v>570</v>
      </c>
      <c r="H42" s="176"/>
      <c r="I42" s="176"/>
      <c r="J42" s="176">
        <f>'実質公債費比率（分子）の構造'!M$52</f>
        <v>534</v>
      </c>
      <c r="K42" s="176"/>
      <c r="L42" s="176"/>
      <c r="M42" s="176">
        <f>'実質公債費比率（分子）の構造'!N$52</f>
        <v>512</v>
      </c>
      <c r="N42" s="176"/>
      <c r="O42" s="176"/>
      <c r="P42" s="176">
        <f>'実質公債費比率（分子）の構造'!O$52</f>
        <v>486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15</v>
      </c>
      <c r="C44" s="176"/>
      <c r="D44" s="176"/>
      <c r="E44" s="176">
        <f>'実質公債費比率（分子）の構造'!L$50</f>
        <v>13</v>
      </c>
      <c r="F44" s="176"/>
      <c r="G44" s="176"/>
      <c r="H44" s="176">
        <f>'実質公債費比率（分子）の構造'!M$50</f>
        <v>9</v>
      </c>
      <c r="I44" s="176"/>
      <c r="J44" s="176"/>
      <c r="K44" s="176">
        <f>'実質公債費比率（分子）の構造'!N$50</f>
        <v>17</v>
      </c>
      <c r="L44" s="176"/>
      <c r="M44" s="176"/>
      <c r="N44" s="176">
        <f>'実質公債費比率（分子）の構造'!O$50</f>
        <v>6</v>
      </c>
      <c r="O44" s="176"/>
      <c r="P44" s="176"/>
    </row>
    <row r="45" spans="1:16" x14ac:dyDescent="0.15">
      <c r="A45" s="176" t="s">
        <v>63</v>
      </c>
      <c r="B45" s="176">
        <f>'実質公債費比率（分子）の構造'!K$49</f>
        <v>34</v>
      </c>
      <c r="C45" s="176"/>
      <c r="D45" s="176"/>
      <c r="E45" s="176">
        <f>'実質公債費比率（分子）の構造'!L$49</f>
        <v>42</v>
      </c>
      <c r="F45" s="176"/>
      <c r="G45" s="176"/>
      <c r="H45" s="176">
        <f>'実質公債費比率（分子）の構造'!M$49</f>
        <v>43</v>
      </c>
      <c r="I45" s="176"/>
      <c r="J45" s="176"/>
      <c r="K45" s="176">
        <f>'実質公債費比率（分子）の構造'!N$49</f>
        <v>57</v>
      </c>
      <c r="L45" s="176"/>
      <c r="M45" s="176"/>
      <c r="N45" s="176">
        <f>'実質公債費比率（分子）の構造'!O$49</f>
        <v>61</v>
      </c>
      <c r="O45" s="176"/>
      <c r="P45" s="176"/>
    </row>
    <row r="46" spans="1:16" x14ac:dyDescent="0.15">
      <c r="A46" s="176" t="s">
        <v>64</v>
      </c>
      <c r="B46" s="176">
        <f>'実質公債費比率（分子）の構造'!K$48</f>
        <v>294</v>
      </c>
      <c r="C46" s="176"/>
      <c r="D46" s="176"/>
      <c r="E46" s="176">
        <f>'実質公債費比率（分子）の構造'!L$48</f>
        <v>295</v>
      </c>
      <c r="F46" s="176"/>
      <c r="G46" s="176"/>
      <c r="H46" s="176">
        <f>'実質公債費比率（分子）の構造'!M$48</f>
        <v>240</v>
      </c>
      <c r="I46" s="176"/>
      <c r="J46" s="176"/>
      <c r="K46" s="176">
        <f>'実質公債費比率（分子）の構造'!N$48</f>
        <v>240</v>
      </c>
      <c r="L46" s="176"/>
      <c r="M46" s="176"/>
      <c r="N46" s="176">
        <f>'実質公債費比率（分子）の構造'!O$48</f>
        <v>250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515</v>
      </c>
      <c r="C49" s="176"/>
      <c r="D49" s="176"/>
      <c r="E49" s="176">
        <f>'実質公債費比率（分子）の構造'!L$45</f>
        <v>501</v>
      </c>
      <c r="F49" s="176"/>
      <c r="G49" s="176"/>
      <c r="H49" s="176">
        <f>'実質公債費比率（分子）の構造'!M$45</f>
        <v>474</v>
      </c>
      <c r="I49" s="176"/>
      <c r="J49" s="176"/>
      <c r="K49" s="176">
        <f>'実質公債費比率（分子）の構造'!N$45</f>
        <v>475</v>
      </c>
      <c r="L49" s="176"/>
      <c r="M49" s="176"/>
      <c r="N49" s="176">
        <f>'実質公債費比率（分子）の構造'!O$45</f>
        <v>442</v>
      </c>
      <c r="O49" s="176"/>
      <c r="P49" s="176"/>
    </row>
    <row r="50" spans="1:16" x14ac:dyDescent="0.15">
      <c r="A50" s="176" t="s">
        <v>67</v>
      </c>
      <c r="B50" s="176" t="e">
        <f>NA()</f>
        <v>#N/A</v>
      </c>
      <c r="C50" s="176">
        <f>IF(ISNUMBER('実質公債費比率（分子）の構造'!K$53),'実質公債費比率（分子）の構造'!K$53,NA())</f>
        <v>293</v>
      </c>
      <c r="D50" s="176" t="e">
        <f>NA()</f>
        <v>#N/A</v>
      </c>
      <c r="E50" s="176" t="e">
        <f>NA()</f>
        <v>#N/A</v>
      </c>
      <c r="F50" s="176">
        <f>IF(ISNUMBER('実質公債費比率（分子）の構造'!L$53),'実質公債費比率（分子）の構造'!L$53,NA())</f>
        <v>281</v>
      </c>
      <c r="G50" s="176" t="e">
        <f>NA()</f>
        <v>#N/A</v>
      </c>
      <c r="H50" s="176" t="e">
        <f>NA()</f>
        <v>#N/A</v>
      </c>
      <c r="I50" s="176">
        <f>IF(ISNUMBER('実質公債費比率（分子）の構造'!M$53),'実質公債費比率（分子）の構造'!M$53,NA())</f>
        <v>232</v>
      </c>
      <c r="J50" s="176" t="e">
        <f>NA()</f>
        <v>#N/A</v>
      </c>
      <c r="K50" s="176" t="e">
        <f>NA()</f>
        <v>#N/A</v>
      </c>
      <c r="L50" s="176">
        <f>IF(ISNUMBER('実質公債費比率（分子）の構造'!N$53),'実質公債費比率（分子）の構造'!N$53,NA())</f>
        <v>277</v>
      </c>
      <c r="M50" s="176" t="e">
        <f>NA()</f>
        <v>#N/A</v>
      </c>
      <c r="N50" s="176" t="e">
        <f>NA()</f>
        <v>#N/A</v>
      </c>
      <c r="O50" s="176">
        <f>IF(ISNUMBER('実質公債費比率（分子）の構造'!O$53),'実質公債費比率（分子）の構造'!O$53,NA())</f>
        <v>273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6286</v>
      </c>
      <c r="E56" s="175"/>
      <c r="F56" s="175"/>
      <c r="G56" s="175">
        <f>'将来負担比率（分子）の構造'!J$52</f>
        <v>6294</v>
      </c>
      <c r="H56" s="175"/>
      <c r="I56" s="175"/>
      <c r="J56" s="175">
        <f>'将来負担比率（分子）の構造'!K$52</f>
        <v>6015</v>
      </c>
      <c r="K56" s="175"/>
      <c r="L56" s="175"/>
      <c r="M56" s="175">
        <f>'将来負担比率（分子）の構造'!L$52</f>
        <v>5724</v>
      </c>
      <c r="N56" s="175"/>
      <c r="O56" s="175"/>
      <c r="P56" s="175">
        <f>'将来負担比率（分子）の構造'!M$52</f>
        <v>5361</v>
      </c>
    </row>
    <row r="57" spans="1:16" x14ac:dyDescent="0.15">
      <c r="A57" s="175" t="s">
        <v>42</v>
      </c>
      <c r="B57" s="175"/>
      <c r="C57" s="175"/>
      <c r="D57" s="175">
        <f>'将来負担比率（分子）の構造'!I$51</f>
        <v>163</v>
      </c>
      <c r="E57" s="175"/>
      <c r="F57" s="175"/>
      <c r="G57" s="175">
        <f>'将来負担比率（分子）の構造'!J$51</f>
        <v>97</v>
      </c>
      <c r="H57" s="175"/>
      <c r="I57" s="175"/>
      <c r="J57" s="175">
        <f>'将来負担比率（分子）の構造'!K$51</f>
        <v>72</v>
      </c>
      <c r="K57" s="175"/>
      <c r="L57" s="175"/>
      <c r="M57" s="175">
        <f>'将来負担比率（分子）の構造'!L$51</f>
        <v>45</v>
      </c>
      <c r="N57" s="175"/>
      <c r="O57" s="175"/>
      <c r="P57" s="175">
        <f>'将来負担比率（分子）の構造'!M$51</f>
        <v>35</v>
      </c>
    </row>
    <row r="58" spans="1:16" x14ac:dyDescent="0.15">
      <c r="A58" s="175" t="s">
        <v>41</v>
      </c>
      <c r="B58" s="175"/>
      <c r="C58" s="175"/>
      <c r="D58" s="175">
        <f>'将来負担比率（分子）の構造'!I$50</f>
        <v>2374</v>
      </c>
      <c r="E58" s="175"/>
      <c r="F58" s="175"/>
      <c r="G58" s="175">
        <f>'将来負担比率（分子）の構造'!J$50</f>
        <v>2444</v>
      </c>
      <c r="H58" s="175"/>
      <c r="I58" s="175"/>
      <c r="J58" s="175">
        <f>'将来負担比率（分子）の構造'!K$50</f>
        <v>2386</v>
      </c>
      <c r="K58" s="175"/>
      <c r="L58" s="175"/>
      <c r="M58" s="175">
        <f>'将来負担比率（分子）の構造'!L$50</f>
        <v>2401</v>
      </c>
      <c r="N58" s="175"/>
      <c r="O58" s="175"/>
      <c r="P58" s="175">
        <f>'将来負担比率（分子）の構造'!M$50</f>
        <v>2422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1042</v>
      </c>
      <c r="C62" s="175"/>
      <c r="D62" s="175"/>
      <c r="E62" s="175">
        <f>'将来負担比率（分子）の構造'!J$45</f>
        <v>1000</v>
      </c>
      <c r="F62" s="175"/>
      <c r="G62" s="175"/>
      <c r="H62" s="175">
        <f>'将来負担比率（分子）の構造'!K$45</f>
        <v>967</v>
      </c>
      <c r="I62" s="175"/>
      <c r="J62" s="175"/>
      <c r="K62" s="175">
        <f>'将来負担比率（分子）の構造'!L$45</f>
        <v>998</v>
      </c>
      <c r="L62" s="175"/>
      <c r="M62" s="175"/>
      <c r="N62" s="175">
        <f>'将来負担比率（分子）の構造'!M$45</f>
        <v>956</v>
      </c>
      <c r="O62" s="175"/>
      <c r="P62" s="175"/>
    </row>
    <row r="63" spans="1:16" x14ac:dyDescent="0.15">
      <c r="A63" s="175" t="s">
        <v>34</v>
      </c>
      <c r="B63" s="175">
        <f>'将来負担比率（分子）の構造'!I$44</f>
        <v>449</v>
      </c>
      <c r="C63" s="175"/>
      <c r="D63" s="175"/>
      <c r="E63" s="175">
        <f>'将来負担比率（分子）の構造'!J$44</f>
        <v>527</v>
      </c>
      <c r="F63" s="175"/>
      <c r="G63" s="175"/>
      <c r="H63" s="175">
        <f>'将来負担比率（分子）の構造'!K$44</f>
        <v>527</v>
      </c>
      <c r="I63" s="175"/>
      <c r="J63" s="175"/>
      <c r="K63" s="175">
        <f>'将来負担比率（分子）の構造'!L$44</f>
        <v>493</v>
      </c>
      <c r="L63" s="175"/>
      <c r="M63" s="175"/>
      <c r="N63" s="175">
        <f>'将来負担比率（分子）の構造'!M$44</f>
        <v>456</v>
      </c>
      <c r="O63" s="175"/>
      <c r="P63" s="175"/>
    </row>
    <row r="64" spans="1:16" x14ac:dyDescent="0.15">
      <c r="A64" s="175" t="s">
        <v>33</v>
      </c>
      <c r="B64" s="175">
        <f>'将来負担比率（分子）の構造'!I$43</f>
        <v>4843</v>
      </c>
      <c r="C64" s="175"/>
      <c r="D64" s="175"/>
      <c r="E64" s="175">
        <f>'将来負担比率（分子）の構造'!J$43</f>
        <v>4679</v>
      </c>
      <c r="F64" s="175"/>
      <c r="G64" s="175"/>
      <c r="H64" s="175">
        <f>'将来負担比率（分子）の構造'!K$43</f>
        <v>4236</v>
      </c>
      <c r="I64" s="175"/>
      <c r="J64" s="175"/>
      <c r="K64" s="175">
        <f>'将来負担比率（分子）の構造'!L$43</f>
        <v>3773</v>
      </c>
      <c r="L64" s="175"/>
      <c r="M64" s="175"/>
      <c r="N64" s="175">
        <f>'将来負担比率（分子）の構造'!M$43</f>
        <v>3362</v>
      </c>
      <c r="O64" s="175"/>
      <c r="P64" s="175"/>
    </row>
    <row r="65" spans="1:16" x14ac:dyDescent="0.15">
      <c r="A65" s="175" t="s">
        <v>32</v>
      </c>
      <c r="B65" s="175">
        <f>'将来負担比率（分子）の構造'!I$42</f>
        <v>175</v>
      </c>
      <c r="C65" s="175"/>
      <c r="D65" s="175"/>
      <c r="E65" s="175">
        <f>'将来負担比率（分子）の構造'!J$42</f>
        <v>141</v>
      </c>
      <c r="F65" s="175"/>
      <c r="G65" s="175"/>
      <c r="H65" s="175">
        <f>'将来負担比率（分子）の構造'!K$42</f>
        <v>112</v>
      </c>
      <c r="I65" s="175"/>
      <c r="J65" s="175"/>
      <c r="K65" s="175">
        <f>'将来負担比率（分子）の構造'!L$42</f>
        <v>77</v>
      </c>
      <c r="L65" s="175"/>
      <c r="M65" s="175"/>
      <c r="N65" s="175">
        <f>'将来負担比率（分子）の構造'!M$42</f>
        <v>53</v>
      </c>
      <c r="O65" s="175"/>
      <c r="P65" s="175"/>
    </row>
    <row r="66" spans="1:16" x14ac:dyDescent="0.15">
      <c r="A66" s="175" t="s">
        <v>31</v>
      </c>
      <c r="B66" s="175">
        <f>'将来負担比率（分子）の構造'!I$41</f>
        <v>4444</v>
      </c>
      <c r="C66" s="175"/>
      <c r="D66" s="175"/>
      <c r="E66" s="175">
        <f>'将来負担比率（分子）の構造'!J$41</f>
        <v>4238</v>
      </c>
      <c r="F66" s="175"/>
      <c r="G66" s="175"/>
      <c r="H66" s="175">
        <f>'将来負担比率（分子）の構造'!K$41</f>
        <v>4331</v>
      </c>
      <c r="I66" s="175"/>
      <c r="J66" s="175"/>
      <c r="K66" s="175">
        <f>'将来負担比率（分子）の構造'!L$41</f>
        <v>4168</v>
      </c>
      <c r="L66" s="175"/>
      <c r="M66" s="175"/>
      <c r="N66" s="175">
        <f>'将来負担比率（分子）の構造'!M$41</f>
        <v>3947</v>
      </c>
      <c r="O66" s="175"/>
      <c r="P66" s="175"/>
    </row>
    <row r="67" spans="1:16" x14ac:dyDescent="0.15">
      <c r="A67" s="175" t="s">
        <v>71</v>
      </c>
      <c r="B67" s="175" t="e">
        <f>NA()</f>
        <v>#N/A</v>
      </c>
      <c r="C67" s="175">
        <f>IF(ISNUMBER('将来負担比率（分子）の構造'!I$53), IF('将来負担比率（分子）の構造'!I$53 &lt; 0, 0, '将来負担比率（分子）の構造'!I$53), NA())</f>
        <v>2132</v>
      </c>
      <c r="D67" s="175" t="e">
        <f>NA()</f>
        <v>#N/A</v>
      </c>
      <c r="E67" s="175" t="e">
        <f>NA()</f>
        <v>#N/A</v>
      </c>
      <c r="F67" s="175">
        <f>IF(ISNUMBER('将来負担比率（分子）の構造'!J$53), IF('将来負担比率（分子）の構造'!J$53 &lt; 0, 0, '将来負担比率（分子）の構造'!J$53), NA())</f>
        <v>1751</v>
      </c>
      <c r="G67" s="175" t="e">
        <f>NA()</f>
        <v>#N/A</v>
      </c>
      <c r="H67" s="175" t="e">
        <f>NA()</f>
        <v>#N/A</v>
      </c>
      <c r="I67" s="175">
        <f>IF(ISNUMBER('将来負担比率（分子）の構造'!K$53), IF('将来負担比率（分子）の構造'!K$53 &lt; 0, 0, '将来負担比率（分子）の構造'!K$53), NA())</f>
        <v>1699</v>
      </c>
      <c r="J67" s="175" t="e">
        <f>NA()</f>
        <v>#N/A</v>
      </c>
      <c r="K67" s="175" t="e">
        <f>NA()</f>
        <v>#N/A</v>
      </c>
      <c r="L67" s="175">
        <f>IF(ISNUMBER('将来負担比率（分子）の構造'!L$53), IF('将来負担比率（分子）の構造'!L$53 &lt; 0, 0, '将来負担比率（分子）の構造'!L$53), NA())</f>
        <v>1338</v>
      </c>
      <c r="M67" s="175" t="e">
        <f>NA()</f>
        <v>#N/A</v>
      </c>
      <c r="N67" s="175" t="e">
        <f>NA()</f>
        <v>#N/A</v>
      </c>
      <c r="O67" s="175">
        <f>IF(ISNUMBER('将来負担比率（分子）の構造'!M$53), IF('将来負担比率（分子）の構造'!M$53 &lt; 0, 0, '将来負担比率（分子）の構造'!M$53), NA())</f>
        <v>956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1186</v>
      </c>
      <c r="C72" s="179">
        <f>基金残高に係る経年分析!G55</f>
        <v>1165</v>
      </c>
      <c r="D72" s="179">
        <f>基金残高に係る経年分析!H55</f>
        <v>1127</v>
      </c>
    </row>
    <row r="73" spans="1:16" x14ac:dyDescent="0.15">
      <c r="A73" s="178" t="s">
        <v>74</v>
      </c>
      <c r="B73" s="179">
        <f>基金残高に係る経年分析!F56</f>
        <v>147</v>
      </c>
      <c r="C73" s="179">
        <f>基金残高に係る経年分析!G56</f>
        <v>163</v>
      </c>
      <c r="D73" s="179">
        <f>基金残高に係る経年分析!H56</f>
        <v>91</v>
      </c>
    </row>
    <row r="74" spans="1:16" x14ac:dyDescent="0.15">
      <c r="A74" s="178" t="s">
        <v>75</v>
      </c>
      <c r="B74" s="179">
        <f>基金残高に係る経年分析!F57</f>
        <v>759</v>
      </c>
      <c r="C74" s="179">
        <f>基金残高に係る経年分析!G57</f>
        <v>744</v>
      </c>
      <c r="D74" s="179">
        <f>基金残高に係る経年分析!H57</f>
        <v>890</v>
      </c>
    </row>
  </sheetData>
  <sheetProtection algorithmName="SHA-512" hashValue="wvTNYhKDWp4sJSX8mcgG70umdrv+lWfocZnbnEw3bp4YGzwFMJIBW5rxBVA3e1z/luRKWoiaTQuHB9fqkn7uOA==" saltValue="yf9m8v+IkEqP9OSUAyLK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白鳥　笑</cp:lastModifiedBy>
  <cp:lastPrinted>2025-03-13T01:45:43Z</cp:lastPrinted>
  <dcterms:created xsi:type="dcterms:W3CDTF">2025-02-19T02:32:57Z</dcterms:created>
  <dcterms:modified xsi:type="dcterms:W3CDTF">2025-03-13T02:16:38Z</dcterms:modified>
  <cp:category/>
</cp:coreProperties>
</file>