
<file path=[Content_Types].xml><?xml version="1.0" encoding="utf-8"?>
<Types xmlns="http://schemas.openxmlformats.org/package/2006/content-types">
  <Override PartName="/xl/worksheets/sheet15.xml" ContentType="application/vnd.openxmlformats-officedocument.spreadsheetml.worksheet+xml"/>
  <Override PartName="/xl/charts/chart6.xml" ContentType="application/vnd.openxmlformats-officedocument.drawingml.char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theme/themeOverride2.xml" ContentType="application/vnd.openxmlformats-officedocument.themeOverride+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ml.chartshapes+xml"/>
  <Override PartName="/xl/charts/chart2.xml" ContentType="application/vnd.openxmlformats-officedocument.drawingml.chart+xml"/>
  <Override PartName="/xl/charts/chart3.xml" ContentType="application/vnd.openxmlformats-officedocument.drawingml.chart+xml"/>
  <Override PartName="/xl/theme/themeOverride1.xml" ContentType="application/vnd.openxmlformats-officedocument.themeOverride+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15.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worksheets/sheet1.xml" ContentType="application/vnd.openxmlformats-officedocument.spreadsheetml.worksheet+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xl/worksheets/sheet17.xml" ContentType="application/vnd.openxmlformats-officedocument.spreadsheetml.worksheet+xml"/>
  <Override PartName="/xl/charts/chart8.xml" ContentType="application/vnd.openxmlformats-officedocument.drawingml.chart+xml"/>
  <Override PartName="/docProps/core.xml" ContentType="application/vnd.openxmlformats-package.core-properties+xml"/>
  <Override PartName="/xl/worksheets/sheet16.xml" ContentType="application/vnd.openxmlformats-officedocument.spreadsheetml.worksheet+xml"/>
  <Default Extension="bin" ContentType="application/vnd.openxmlformats-officedocument.spreadsheetml.printerSettings"/>
  <Override PartName="/xl/drawings/drawing9.xml" ContentType="application/vnd.openxmlformats-officedocument.drawing+xml"/>
  <Override PartName="/xl/charts/chart7.xml" ContentType="application/vnd.openxmlformats-officedocument.drawingml.char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15360" windowHeight="7635" firstSheet="13" activeTab="14"/>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25725" concurrentManualCount="2"/>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BG35" i="10"/>
  <c r="BG34"/>
  <c r="AO34"/>
  <c r="W36"/>
  <c r="W35"/>
  <c r="W34"/>
  <c r="CQ43"/>
  <c r="CQ42"/>
  <c r="CQ41"/>
  <c r="CQ40"/>
  <c r="CQ39"/>
  <c r="CQ38"/>
  <c r="CQ37"/>
  <c r="CQ36"/>
  <c r="CQ35"/>
  <c r="CQ34"/>
  <c r="DG43"/>
  <c r="DG42"/>
  <c r="DG41"/>
  <c r="DG40"/>
  <c r="DG39"/>
  <c r="DG38"/>
  <c r="DG37"/>
  <c r="DG36"/>
  <c r="DG35"/>
  <c r="DG34"/>
  <c r="BY43"/>
  <c r="BY42"/>
  <c r="BY41"/>
  <c r="BY40"/>
  <c r="BY39"/>
  <c r="BY38"/>
  <c r="BY37"/>
  <c r="BY36"/>
  <c r="BY35"/>
  <c r="BY34"/>
  <c r="E43"/>
  <c r="E42"/>
  <c r="E41"/>
  <c r="E40"/>
  <c r="E39"/>
  <c r="E38"/>
  <c r="E37"/>
  <c r="E36"/>
  <c r="E35"/>
  <c r="E34"/>
  <c r="CO43" l="1"/>
  <c r="BE43"/>
  <c r="AM43"/>
  <c r="U43"/>
  <c r="C43"/>
  <c r="CO42"/>
  <c r="BE42"/>
  <c r="AM42"/>
  <c r="U42"/>
  <c r="C42"/>
  <c r="CO41"/>
  <c r="BE41"/>
  <c r="AM41"/>
  <c r="U41"/>
  <c r="C41"/>
  <c r="CO40"/>
  <c r="BE40"/>
  <c r="AM40"/>
  <c r="U40"/>
  <c r="C40"/>
  <c r="CO39"/>
  <c r="BE39"/>
  <c r="AM39"/>
  <c r="U39"/>
  <c r="C39"/>
  <c r="CO38"/>
  <c r="BE38"/>
  <c r="AM38"/>
  <c r="U38"/>
  <c r="C38"/>
  <c r="CO37"/>
  <c r="BE37"/>
  <c r="AM37"/>
  <c r="U37"/>
  <c r="C37"/>
  <c r="CO36"/>
  <c r="BE36"/>
  <c r="AM36"/>
  <c r="C36"/>
  <c r="AM35"/>
  <c r="C35"/>
  <c r="C34"/>
  <c r="U34" l="1"/>
  <c r="U35" s="1"/>
  <c r="U36" s="1"/>
  <c r="D74" i="9"/>
  <c r="C74"/>
  <c r="B74"/>
  <c r="D73"/>
  <c r="C73"/>
  <c r="B73"/>
  <c r="D72"/>
  <c r="C72"/>
  <c r="B72"/>
  <c r="D71"/>
  <c r="C71"/>
  <c r="B71"/>
  <c r="P67"/>
  <c r="O67"/>
  <c r="N67"/>
  <c r="M67"/>
  <c r="L67"/>
  <c r="K67"/>
  <c r="J67"/>
  <c r="I67"/>
  <c r="H67"/>
  <c r="G67"/>
  <c r="F67"/>
  <c r="E67"/>
  <c r="D67"/>
  <c r="C67"/>
  <c r="B67"/>
  <c r="N66"/>
  <c r="K66"/>
  <c r="H66"/>
  <c r="E66"/>
  <c r="B66"/>
  <c r="N65"/>
  <c r="K65"/>
  <c r="H65"/>
  <c r="E65"/>
  <c r="B65"/>
  <c r="N64"/>
  <c r="K64"/>
  <c r="H64"/>
  <c r="E64"/>
  <c r="B64"/>
  <c r="N63"/>
  <c r="K63"/>
  <c r="H63"/>
  <c r="E63"/>
  <c r="B63"/>
  <c r="N62"/>
  <c r="K62"/>
  <c r="H62"/>
  <c r="E62"/>
  <c r="B62"/>
  <c r="N61"/>
  <c r="K61"/>
  <c r="H61"/>
  <c r="E61"/>
  <c r="B61"/>
  <c r="N60"/>
  <c r="K60"/>
  <c r="H60"/>
  <c r="E60"/>
  <c r="B60"/>
  <c r="N59"/>
  <c r="K59"/>
  <c r="H59"/>
  <c r="E59"/>
  <c r="B59"/>
  <c r="P58"/>
  <c r="M58"/>
  <c r="J58"/>
  <c r="G58"/>
  <c r="D58"/>
  <c r="P57"/>
  <c r="M57"/>
  <c r="J57"/>
  <c r="G57"/>
  <c r="D57"/>
  <c r="P56"/>
  <c r="M56"/>
  <c r="J56"/>
  <c r="G56"/>
  <c r="D56"/>
  <c r="N54"/>
  <c r="K54"/>
  <c r="H54"/>
  <c r="E54"/>
  <c r="B54"/>
  <c r="P50"/>
  <c r="O50"/>
  <c r="N50"/>
  <c r="M50"/>
  <c r="L50"/>
  <c r="K50"/>
  <c r="J50"/>
  <c r="I50"/>
  <c r="H50"/>
  <c r="G50"/>
  <c r="F50"/>
  <c r="E50"/>
  <c r="D50"/>
  <c r="C50"/>
  <c r="B50"/>
  <c r="N49"/>
  <c r="K49"/>
  <c r="H49"/>
  <c r="E49"/>
  <c r="B49"/>
  <c r="N48"/>
  <c r="K48"/>
  <c r="H48"/>
  <c r="E48"/>
  <c r="B48"/>
  <c r="N47"/>
  <c r="K47"/>
  <c r="H47"/>
  <c r="E47"/>
  <c r="B47"/>
  <c r="N46"/>
  <c r="K46"/>
  <c r="H46"/>
  <c r="E46"/>
  <c r="B46"/>
  <c r="N45"/>
  <c r="K45"/>
  <c r="H45"/>
  <c r="E45"/>
  <c r="B45"/>
  <c r="N44"/>
  <c r="K44"/>
  <c r="H44"/>
  <c r="E44"/>
  <c r="B44"/>
  <c r="N43"/>
  <c r="K43"/>
  <c r="H43"/>
  <c r="E43"/>
  <c r="B43"/>
  <c r="P42"/>
  <c r="M42"/>
  <c r="J42"/>
  <c r="G42"/>
  <c r="D42"/>
  <c r="N40"/>
  <c r="K40"/>
  <c r="H40"/>
  <c r="E40"/>
  <c r="B40"/>
  <c r="K36"/>
  <c r="J36"/>
  <c r="I36"/>
  <c r="H36"/>
  <c r="G36"/>
  <c r="F36"/>
  <c r="E36"/>
  <c r="D36"/>
  <c r="C36"/>
  <c r="B36"/>
  <c r="A36"/>
  <c r="K35"/>
  <c r="J35"/>
  <c r="I35"/>
  <c r="H35"/>
  <c r="G35"/>
  <c r="F35"/>
  <c r="E35"/>
  <c r="D35"/>
  <c r="C35"/>
  <c r="B35"/>
  <c r="A35"/>
  <c r="K34"/>
  <c r="J34"/>
  <c r="I34"/>
  <c r="H34"/>
  <c r="G34"/>
  <c r="F34"/>
  <c r="E34"/>
  <c r="D34"/>
  <c r="C34"/>
  <c r="B34"/>
  <c r="A34"/>
  <c r="K33"/>
  <c r="J33"/>
  <c r="I33"/>
  <c r="H33"/>
  <c r="G33"/>
  <c r="F33"/>
  <c r="E33"/>
  <c r="D33"/>
  <c r="C33"/>
  <c r="B33"/>
  <c r="A33"/>
  <c r="K32"/>
  <c r="J32"/>
  <c r="I32"/>
  <c r="H32"/>
  <c r="G32"/>
  <c r="F32"/>
  <c r="E32"/>
  <c r="D32"/>
  <c r="C32"/>
  <c r="B32"/>
  <c r="A32"/>
  <c r="K31"/>
  <c r="J31"/>
  <c r="I31"/>
  <c r="H31"/>
  <c r="G31"/>
  <c r="F31"/>
  <c r="E31"/>
  <c r="D31"/>
  <c r="C31"/>
  <c r="B31"/>
  <c r="A31"/>
  <c r="K30"/>
  <c r="J30"/>
  <c r="I30"/>
  <c r="H30"/>
  <c r="G30"/>
  <c r="F30"/>
  <c r="E30"/>
  <c r="D30"/>
  <c r="C30"/>
  <c r="B30"/>
  <c r="A30"/>
  <c r="K29"/>
  <c r="J29"/>
  <c r="I29"/>
  <c r="H29"/>
  <c r="G29"/>
  <c r="F29"/>
  <c r="E29"/>
  <c r="D29"/>
  <c r="C29"/>
  <c r="B29"/>
  <c r="A29"/>
  <c r="K28"/>
  <c r="J28"/>
  <c r="I28"/>
  <c r="H28"/>
  <c r="G28"/>
  <c r="F28"/>
  <c r="E28"/>
  <c r="D28"/>
  <c r="C28"/>
  <c r="B28"/>
  <c r="A28"/>
  <c r="K27"/>
  <c r="J27"/>
  <c r="I27"/>
  <c r="H27"/>
  <c r="G27"/>
  <c r="F27"/>
  <c r="E27"/>
  <c r="D27"/>
  <c r="C27"/>
  <c r="B27"/>
  <c r="A27"/>
  <c r="J25"/>
  <c r="H25"/>
  <c r="F25"/>
  <c r="D25"/>
  <c r="B25"/>
  <c r="F21"/>
  <c r="E21"/>
  <c r="D21"/>
  <c r="C21"/>
  <c r="B21"/>
  <c r="F20"/>
  <c r="E20"/>
  <c r="D20"/>
  <c r="C20"/>
  <c r="B20"/>
  <c r="F19"/>
  <c r="E19"/>
  <c r="D19"/>
  <c r="C19"/>
  <c r="B19"/>
  <c r="F18"/>
  <c r="E18"/>
  <c r="D18"/>
  <c r="C18"/>
  <c r="B18"/>
  <c r="AM34" i="10" l="1"/>
  <c r="BE34" s="1"/>
  <c r="BE35" s="1"/>
  <c r="BW34" l="1"/>
  <c r="BW35" l="1"/>
  <c r="BW36" s="1"/>
  <c r="BW37" s="1"/>
  <c r="BW38" s="1"/>
  <c r="BW39" s="1"/>
  <c r="BW40" s="1"/>
  <c r="BW41" s="1"/>
  <c r="BW42" s="1"/>
  <c r="BW43" s="1"/>
  <c r="CO34" l="1"/>
  <c r="CO35" s="1"/>
</calcChain>
</file>

<file path=xl/sharedStrings.xml><?xml version="1.0" encoding="utf-8"?>
<sst xmlns="http://schemas.openxmlformats.org/spreadsheetml/2006/main" count="1123" uniqueCount="597">
  <si>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</si>
  <si>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</si>
  <si>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</si>
  <si>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</si>
  <si>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</si>
  <si>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</si>
  <si>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</si>
  <si>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</si>
  <si>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</si>
  <si>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</si>
  <si>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</si>
  <si>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</si>
  <si>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</si>
  <si>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</si>
  <si>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</si>
  <si>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</si>
  <si>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</si>
  <si>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</si>
  <si>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</si>
  <si>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</si>
  <si>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</si>
  <si>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</si>
  <si>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</si>
  <si>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</si>
  <si>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</si>
  <si>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</si>
  <si>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</si>
  <si>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</si>
  <si>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</si>
  <si>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</si>
  <si>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</si>
  <si>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</si>
  <si>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</si>
  <si>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</si>
  <si>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</si>
  <si>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</si>
  <si>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</si>
  <si>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</si>
  <si>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</si>
  <si>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</si>
  <si>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</si>
  <si>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</si>
  <si>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</si>
  <si>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</si>
  <si>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</si>
  <si>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</si>
  <si>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</si>
  <si>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</si>
  <si>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</si>
  <si>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</si>
  <si>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</si>
  <si>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</si>
  <si>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</si>
  <si>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</si>
  <si>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</si>
  <si>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</si>
  <si>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</si>
  <si>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</si>
  <si>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</si>
  <si>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</si>
  <si>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</si>
  <si>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</si>
  <si>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</si>
  <si>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</si>
  <si>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</si>
  <si>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</si>
  <si>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</si>
  <si>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</si>
  <si>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</si>
  <si>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</si>
  <si>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</si>
  <si>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</si>
  <si>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</si>
  <si>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</si>
  <si>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</si>
  <si>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</si>
  <si>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</si>
  <si>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</si>
  <si>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</si>
  <si>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</si>
  <si>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</si>
  <si>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</si>
  <si>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</si>
  <si>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</si>
  <si>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Ⅱ－１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</si>
  <si>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</si>
  <si>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</si>
  <si>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</si>
  <si>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</si>
  <si>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</si>
  <si>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</si>
  <si>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</si>
  <si>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</si>
  <si>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</si>
  <si>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</si>
  <si>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</si>
  <si>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</si>
  <si>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飯島町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</si>
  <si>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</si>
  <si>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</si>
  <si>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</si>
  <si>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</si>
  <si>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</si>
  <si>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</si>
  <si>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</si>
  <si>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</si>
  <si>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</si>
  <si>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</si>
  <si>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</si>
  <si>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</si>
  <si>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</si>
  <si>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</si>
  <si>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</si>
  <si>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</si>
  <si>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</si>
  <si>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</si>
  <si>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</si>
  <si>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</si>
  <si>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</si>
  <si>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</si>
  <si>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</si>
  <si>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</si>
  <si>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-3.8</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</si>
  <si>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</si>
  <si>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</si>
  <si>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</si>
  <si>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</si>
  <si>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</si>
  <si>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</si>
  <si>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</si>
  <si>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</si>
  <si>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</si>
  <si>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</si>
  <si>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</si>
  <si>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</si>
  <si>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</si>
  <si>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</si>
  <si>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</si>
  <si>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</si>
  <si>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</si>
  <si>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</si>
  <si>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</si>
  <si>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</si>
  <si>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</si>
  <si>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</si>
  <si>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</si>
  <si>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</si>
  <si>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</si>
  <si>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24"/>
  </si>
  <si>
    <t>うち日本人(％)</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</si>
  <si>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</si>
  <si>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</si>
  <si>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</si>
  <si>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</si>
  <si>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</si>
  <si>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</si>
  <si>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</si>
  <si>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</si>
  <si>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</si>
  <si>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</si>
  <si>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</si>
  <si>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</si>
  <si>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</si>
  <si>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</si>
  <si>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</si>
  <si>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</si>
  <si>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</si>
  <si>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</si>
  <si>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</si>
  <si>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</si>
  <si>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</si>
  <si>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</si>
  <si>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</si>
  <si>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</si>
  <si>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</si>
  <si>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</si>
  <si>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</si>
  <si>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</si>
  <si>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</si>
  <si>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</si>
  <si>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</si>
  <si>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</si>
  <si>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</si>
  <si>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</si>
  <si>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</si>
  <si>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</si>
  <si>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</si>
  <si>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</si>
  <si>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</si>
  <si>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</si>
  <si>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</si>
  <si>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</si>
  <si>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</si>
  <si>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</si>
  <si>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</si>
  <si>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</si>
  <si>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</si>
  <si>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</si>
  <si>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</si>
  <si>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</si>
  <si>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</si>
  <si>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</si>
  <si>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</si>
  <si>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</si>
  <si>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</si>
  <si>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</si>
  <si>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</si>
  <si>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長野県飯島町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</si>
  <si>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</si>
  <si>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</si>
  <si>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</si>
  <si>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</si>
  <si>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</si>
  <si>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</si>
  <si>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</si>
  <si>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</si>
  <si>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</si>
  <si>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</si>
  <si>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</si>
  <si>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</si>
  <si>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</si>
  <si>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</si>
  <si>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</si>
  <si>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</si>
  <si>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</si>
  <si>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</si>
  <si>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</si>
  <si>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</si>
  <si>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</si>
  <si>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</si>
  <si>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</si>
  <si>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</si>
  <si>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</si>
  <si>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</si>
  <si>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</si>
  <si>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</si>
  <si>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</si>
  <si>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</si>
  <si>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</si>
  <si>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</si>
  <si>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</si>
  <si>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</si>
  <si>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</si>
  <si>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</si>
  <si>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</si>
  <si>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</si>
  <si>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</si>
  <si>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</si>
  <si>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</si>
  <si>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</si>
  <si>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</si>
  <si>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</si>
  <si>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</si>
  <si>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</si>
  <si>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</si>
  <si>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</si>
  <si>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</si>
  <si>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</si>
  <si>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</si>
  <si>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</si>
  <si>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</si>
  <si>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</si>
  <si>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</si>
  <si>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</si>
  <si>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</si>
  <si>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</si>
  <si>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</si>
  <si>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</si>
  <si>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</si>
  <si>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</si>
  <si>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</si>
  <si>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</si>
  <si>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</si>
  <si>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</si>
  <si>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</si>
  <si>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</si>
  <si>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</si>
  <si>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</si>
  <si>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</si>
  <si>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</si>
  <si>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</si>
  <si>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</si>
  <si>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</si>
  <si>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</si>
  <si>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</si>
  <si>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</si>
  <si>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</si>
  <si>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</si>
  <si>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</si>
  <si>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</si>
  <si>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</si>
  <si>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</si>
  <si>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</si>
  <si>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</si>
  <si>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</si>
  <si>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</si>
  <si>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</si>
  <si>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</si>
  <si>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</si>
  <si>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</si>
  <si>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</si>
  <si>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</si>
  <si>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</si>
  <si>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</si>
  <si>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</si>
  <si>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</si>
  <si>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</si>
  <si>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</si>
  <si>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</si>
  <si>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</si>
  <si>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</si>
  <si>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</si>
  <si>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</si>
  <si>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</si>
  <si>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</si>
  <si>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</si>
  <si>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</si>
  <si>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</si>
  <si>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</si>
  <si>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</si>
  <si>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</si>
  <si>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</si>
  <si>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</si>
  <si>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</si>
  <si>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</si>
  <si>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</si>
  <si>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</si>
  <si>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</si>
  <si>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</si>
  <si>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</si>
  <si>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</si>
  <si>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</si>
  <si>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</si>
  <si>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</si>
  <si>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</si>
  <si>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</si>
  <si>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</si>
  <si>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</si>
  <si>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</si>
  <si>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</si>
  <si>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</si>
  <si>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</si>
  <si>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</si>
  <si>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</si>
  <si>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</si>
  <si>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</si>
  <si>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</si>
  <si>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</si>
  <si>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</si>
  <si>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</si>
  <si>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</si>
  <si>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</si>
  <si>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</si>
  <si>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</si>
  <si>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</si>
  <si>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</si>
  <si>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長野県飯島町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</si>
  <si>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</si>
  <si>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</si>
  <si>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</si>
  <si>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</si>
  <si>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</si>
  <si>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</si>
  <si>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</si>
  <si>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</si>
  <si>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</si>
  <si>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</si>
  <si>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</si>
  <si>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</si>
  <si>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</si>
  <si>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</si>
  <si>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</si>
  <si>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</si>
  <si>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</si>
  <si>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</si>
  <si>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</si>
  <si>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</si>
  <si>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</si>
  <si>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</si>
  <si>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</si>
  <si>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</si>
  <si>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</si>
  <si>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</si>
  <si>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</si>
  <si>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</si>
  <si>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</si>
  <si>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</si>
  <si>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</si>
  <si>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</si>
  <si>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</si>
  <si>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</si>
  <si>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</si>
  <si>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</si>
  <si>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</si>
  <si>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</si>
  <si>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</si>
  <si>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</si>
  <si>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</si>
  <si>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</si>
  <si>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</si>
  <si>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</si>
  <si>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</si>
  <si>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</si>
  <si>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</si>
  <si>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</si>
  <si>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</si>
  <si>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</si>
  <si>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</si>
  <si>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</si>
  <si>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</si>
  <si>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</si>
  <si>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</si>
  <si>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</si>
  <si>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</si>
  <si>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</si>
  <si>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</si>
  <si>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</si>
  <si>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</si>
  <si>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</si>
  <si>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</si>
  <si>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</si>
  <si>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</si>
  <si>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</si>
  <si>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</si>
  <si>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</si>
  <si>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</si>
  <si>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</si>
  <si>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</si>
  <si>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t>
    <phoneticPr fontId="5"/>
  </si>
  <si>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</si>
  <si>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</si>
  <si>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</si>
  <si>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</si>
  <si>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</si>
  <si>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</si>
  <si>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</si>
  <si>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</si>
  <si>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</si>
  <si>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</si>
  <si>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</si>
  <si>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</si>
  <si>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</si>
  <si>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</si>
  <si>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</si>
  <si>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</si>
  <si>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</si>
  <si>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</si>
  <si>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</si>
  <si>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</si>
  <si>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</si>
  <si>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</si>
  <si>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</si>
  <si>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</si>
  <si>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</si>
  <si>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</si>
  <si>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</si>
  <si>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</si>
  <si>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</si>
  <si>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</si>
  <si>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</si>
  <si>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</si>
  <si>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</si>
  <si>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</si>
  <si>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</si>
  <si>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</si>
  <si>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</si>
  <si>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</si>
  <si>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</si>
  <si>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</si>
  <si>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</si>
  <si>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</si>
  <si>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</si>
  <si>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</si>
  <si>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</si>
  <si>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</si>
  <si>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</si>
  <si>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</si>
  <si>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</si>
  <si>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</si>
  <si>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</si>
  <si>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</si>
  <si>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</si>
  <si>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</si>
  <si>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</si>
  <si>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</si>
  <si>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</si>
  <si>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</si>
  <si>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</si>
  <si>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</si>
  <si>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</si>
  <si>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</si>
  <si>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</si>
  <si>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</si>
  <si>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</si>
  <si>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</si>
  <si>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</si>
  <si>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</si>
  <si>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</si>
  <si>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</si>
  <si>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</si>
  <si>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</si>
  <si>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</si>
  <si>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</si>
  <si>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</si>
  <si>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</si>
  <si>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</si>
  <si>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</si>
  <si>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</si>
  <si>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</si>
  <si>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</si>
  <si>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</si>
  <si>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</si>
  <si>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</si>
  <si>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</si>
  <si>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</si>
  <si>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</si>
  <si>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</si>
  <si>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</si>
  <si>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</si>
  <si>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</si>
  <si>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</si>
  <si>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</si>
  <si>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</si>
  <si>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</si>
  <si>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</si>
  <si>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</si>
  <si>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</si>
  <si>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</si>
  <si>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</si>
  <si>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</si>
  <si>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</si>
  <si>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</si>
  <si>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</si>
  <si>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</si>
  <si>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</si>
  <si>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</si>
  <si>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</si>
  <si>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</si>
  <si>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</si>
  <si>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</si>
  <si>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</si>
  <si>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</si>
  <si>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0.39</t>
  </si>
  <si>
    <t>▲ 1.51</t>
  </si>
  <si>
    <t>水道事業会計</t>
  </si>
  <si>
    <t>一般会計</t>
  </si>
  <si>
    <t>国民健康保険特別会計</t>
  </si>
  <si>
    <t>介護保険特別会計</t>
  </si>
  <si>
    <t>公共下水道事業特別会計</t>
  </si>
  <si>
    <t>農業集落排水事業特別会計</t>
  </si>
  <si>
    <t>後期高齢者医療特別会計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</si>
  <si>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</si>
  <si>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</si>
  <si>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</si>
  <si>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</si>
  <si>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</si>
  <si>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</si>
  <si>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</si>
  <si>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</si>
  <si>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</si>
  <si>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上伊那広域連合（一般会計）</t>
    <rPh sb="0" eb="3">
      <t>カミイナ</t>
    </rPh>
    <rPh sb="3" eb="5">
      <t>コウイキ</t>
    </rPh>
    <rPh sb="5" eb="7">
      <t>レンゴウ</t>
    </rPh>
    <rPh sb="8" eb="10">
      <t>イッパン</t>
    </rPh>
    <rPh sb="10" eb="12">
      <t>カイケイ</t>
    </rPh>
    <phoneticPr fontId="2"/>
  </si>
  <si>
    <t>上伊那広域連合（消防事業特別会計）</t>
    <rPh sb="0" eb="3">
      <t>カミイナ</t>
    </rPh>
    <rPh sb="3" eb="5">
      <t>コウイキ</t>
    </rPh>
    <rPh sb="5" eb="7">
      <t>レンゴウ</t>
    </rPh>
    <rPh sb="8" eb="10">
      <t>ショウボウ</t>
    </rPh>
    <rPh sb="10" eb="12">
      <t>ジギョウ</t>
    </rPh>
    <rPh sb="12" eb="14">
      <t>トクベツ</t>
    </rPh>
    <rPh sb="14" eb="16">
      <t>カイケイ</t>
    </rPh>
    <phoneticPr fontId="2"/>
  </si>
  <si>
    <t>長野県市町村総合事務組合（一般会計）</t>
    <rPh sb="0" eb="3">
      <t>ナガノケン</t>
    </rPh>
    <rPh sb="3" eb="6">
      <t>シチョウソン</t>
    </rPh>
    <rPh sb="6" eb="8">
      <t>ソウゴウ</t>
    </rPh>
    <rPh sb="8" eb="10">
      <t>ジム</t>
    </rPh>
    <rPh sb="10" eb="12">
      <t>クミアイ</t>
    </rPh>
    <rPh sb="13" eb="15">
      <t>イッパン</t>
    </rPh>
    <rPh sb="15" eb="17">
      <t>カイケイ</t>
    </rPh>
    <phoneticPr fontId="2"/>
  </si>
  <si>
    <t>伊南行政組合（一般会計）</t>
    <rPh sb="0" eb="2">
      <t>イナン</t>
    </rPh>
    <rPh sb="2" eb="4">
      <t>ギョウセイ</t>
    </rPh>
    <rPh sb="4" eb="6">
      <t>クミアイ</t>
    </rPh>
    <rPh sb="7" eb="9">
      <t>イッパン</t>
    </rPh>
    <rPh sb="9" eb="11">
      <t>カイケイ</t>
    </rPh>
    <phoneticPr fontId="2"/>
  </si>
  <si>
    <t>伊南行政組合（病院事業会計）</t>
    <rPh sb="0" eb="2">
      <t>イナン</t>
    </rPh>
    <rPh sb="2" eb="4">
      <t>ギョウセイ</t>
    </rPh>
    <rPh sb="4" eb="6">
      <t>クミアイ</t>
    </rPh>
    <rPh sb="7" eb="9">
      <t>ビョウイン</t>
    </rPh>
    <rPh sb="9" eb="11">
      <t>ジギョウ</t>
    </rPh>
    <rPh sb="11" eb="13">
      <t>カイケイ</t>
    </rPh>
    <phoneticPr fontId="2"/>
  </si>
  <si>
    <t>長野県市町村自治振興組合（一般会計）</t>
    <rPh sb="0" eb="3">
      <t>ナガノケン</t>
    </rPh>
    <rPh sb="3" eb="6">
      <t>シチョウソン</t>
    </rPh>
    <rPh sb="6" eb="8">
      <t>ジチ</t>
    </rPh>
    <rPh sb="8" eb="10">
      <t>シンコウ</t>
    </rPh>
    <rPh sb="10" eb="12">
      <t>クミアイ</t>
    </rPh>
    <rPh sb="13" eb="15">
      <t>イッパン</t>
    </rPh>
    <rPh sb="15" eb="17">
      <t>カイケイ</t>
    </rPh>
    <phoneticPr fontId="2"/>
  </si>
  <si>
    <t>長野県市町村総合事務組合（非常勤職員公務災害補償特別会計）</t>
    <rPh sb="0" eb="3">
      <t>ナガノケン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2"/>
  </si>
  <si>
    <t>長野県地方税滞納整理機構（一般会計）</t>
    <rPh sb="0" eb="3">
      <t>ナガノケン</t>
    </rPh>
    <rPh sb="3" eb="6">
      <t>チホウゼイ</t>
    </rPh>
    <rPh sb="6" eb="8">
      <t>タイノウ</t>
    </rPh>
    <rPh sb="8" eb="10">
      <t>セイリ</t>
    </rPh>
    <rPh sb="10" eb="12">
      <t>キコウ</t>
    </rPh>
    <rPh sb="13" eb="15">
      <t>イッパン</t>
    </rPh>
    <rPh sb="15" eb="17">
      <t>カイケイ</t>
    </rPh>
    <phoneticPr fontId="2"/>
  </si>
  <si>
    <t>○</t>
    <phoneticPr fontId="2"/>
  </si>
  <si>
    <t>飯島町土地開発公社</t>
    <rPh sb="0" eb="2">
      <t>イイジマ</t>
    </rPh>
    <rPh sb="2" eb="3">
      <t>マチ</t>
    </rPh>
    <rPh sb="3" eb="5">
      <t>トチ</t>
    </rPh>
    <rPh sb="5" eb="7">
      <t>カイハツ</t>
    </rPh>
    <rPh sb="7" eb="9">
      <t>コウシャ</t>
    </rPh>
    <phoneticPr fontId="2"/>
  </si>
  <si>
    <t>まちづくりセンターいいじま</t>
    <phoneticPr fontId="2"/>
  </si>
  <si>
    <t>-</t>
    <phoneticPr fontId="2"/>
  </si>
  <si>
    <t>公共施設等整備基金</t>
    <rPh sb="0" eb="2">
      <t>コウキョウ</t>
    </rPh>
    <rPh sb="2" eb="5">
      <t>シセツトウ</t>
    </rPh>
    <rPh sb="5" eb="7">
      <t>セイビ</t>
    </rPh>
    <rPh sb="7" eb="9">
      <t>キキン</t>
    </rPh>
    <phoneticPr fontId="2"/>
  </si>
  <si>
    <t>地域福祉基金</t>
    <rPh sb="0" eb="2">
      <t>チイキ</t>
    </rPh>
    <rPh sb="2" eb="4">
      <t>フクシ</t>
    </rPh>
    <rPh sb="4" eb="6">
      <t>キキン</t>
    </rPh>
    <phoneticPr fontId="2"/>
  </si>
  <si>
    <t>高度情報化基金</t>
    <rPh sb="0" eb="2">
      <t>コウド</t>
    </rPh>
    <rPh sb="2" eb="5">
      <t>ジョウホウカ</t>
    </rPh>
    <rPh sb="5" eb="7">
      <t>キキン</t>
    </rPh>
    <phoneticPr fontId="2"/>
  </si>
  <si>
    <t>ふるさといいじま応援基金</t>
    <rPh sb="8" eb="10">
      <t>オウエン</t>
    </rPh>
    <rPh sb="10" eb="12">
      <t>キキン</t>
    </rPh>
    <phoneticPr fontId="2"/>
  </si>
  <si>
    <t>中山間地域水とみどりの保全基金</t>
    <rPh sb="0" eb="1">
      <t>チュウ</t>
    </rPh>
    <rPh sb="1" eb="3">
      <t>サンカン</t>
    </rPh>
    <rPh sb="3" eb="5">
      <t>チイキ</t>
    </rPh>
    <rPh sb="5" eb="6">
      <t>ミズ</t>
    </rPh>
    <rPh sb="11" eb="13">
      <t>ホゼン</t>
    </rPh>
    <rPh sb="13" eb="15">
      <t>キキン</t>
    </rPh>
    <phoneticPr fontId="2"/>
  </si>
  <si>
    <t>-</t>
    <phoneticPr fontId="2"/>
  </si>
  <si>
    <t>長野県後期高齢者医療広域連合（一般会計）</t>
    <rPh sb="0" eb="3">
      <t>ナガノケン</t>
    </rPh>
    <rPh sb="3" eb="5">
      <t>コウキ</t>
    </rPh>
    <rPh sb="5" eb="8">
      <t>コウレイシャ</t>
    </rPh>
    <rPh sb="8" eb="10">
      <t>イリョウ</t>
    </rPh>
    <rPh sb="10" eb="12">
      <t>コウイキ</t>
    </rPh>
    <rPh sb="12" eb="14">
      <t>レンゴウ</t>
    </rPh>
    <rPh sb="15" eb="17">
      <t>イッパン</t>
    </rPh>
    <rPh sb="17" eb="19">
      <t>カイケイ</t>
    </rPh>
    <phoneticPr fontId="31"/>
  </si>
  <si>
    <t>長野県後期高齢者医療広域連合（後期高齢者医療事業会計）</t>
    <rPh sb="0" eb="3">
      <t>ナガノケン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31"/>
  </si>
  <si>
    <t>-</t>
    <phoneticPr fontId="2"/>
  </si>
  <si>
    <t>南信地域町村交通災害共済事務組合（一般会計）</t>
    <rPh sb="0" eb="1">
      <t>ナン</t>
    </rPh>
    <rPh sb="1" eb="2">
      <t>シン</t>
    </rPh>
    <rPh sb="2" eb="4">
      <t>チイキ</t>
    </rPh>
    <rPh sb="4" eb="6">
      <t>チョウソン</t>
    </rPh>
    <rPh sb="6" eb="8">
      <t>コウツウ</t>
    </rPh>
    <rPh sb="8" eb="10">
      <t>サイガイ</t>
    </rPh>
    <rPh sb="10" eb="12">
      <t>キョウサイ</t>
    </rPh>
    <rPh sb="12" eb="14">
      <t>ジム</t>
    </rPh>
    <rPh sb="14" eb="16">
      <t>クミアイ</t>
    </rPh>
    <rPh sb="17" eb="19">
      <t>イッパン</t>
    </rPh>
    <rPh sb="19" eb="21">
      <t>カイケイ</t>
    </rPh>
    <phoneticPr fontId="31"/>
  </si>
  <si>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</si>
  <si>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</si>
  <si>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</si>
  <si>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</si>
  <si>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</si>
  <si>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</si>
  <si>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</si>
  <si>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</si>
  <si>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</si>
  <si>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</si>
  <si>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</si>
  <si>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</si>
  <si>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</si>
  <si>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将来負担比率においては、類似団体平均を大きく上回り、対前年比においても5.4ポイントの増となった。構成要素である公営企業債等繰入見込額が平成30年度末に大きく増加したこと、また上伊那広域連合の新ごみ中間処理施設整備、情報センター整備による負担額の増によるものである。
有形固定資産減価償却率においても、類似団体平均を大きく上回っており、今後も老朽化が進むことが予想される。
今後も地方債発行の抑制、繰上償還等を計画的に実施し、公債費負担の平準化を図るとともに、公共施設等総合管理計画に基づき、計画的な施設の管理に努める。</t>
    <phoneticPr fontId="2"/>
  </si>
  <si>
    <t>将来負担比率、実質公債費比率ともに類似団体平均を上回っている。
実質公債費比率は対前年比0.2ポイントの増となった。引き続き地方債の新規発行の抑制、繰上償還を計画的に実施し、公債費負担の平準化を図っていく。また、公債費特定財源の確保等、公債費負担の適正化へ継続的な取り組みをして行く。
将来負担比率は対前年比5.4ポイントの増となった。構成要素である公営企業債等繰入見込額が平成30年度末に大きく増加したこと、また上伊那広域連合の新ごみ中間処理施設整備、情報センター整備による負担額の増によるものである。</t>
    <phoneticPr fontId="5"/>
  </si>
</sst>
</file>

<file path=xl/styles.xml><?xml version="1.0" encoding="utf-8"?>
<styleSheet xmlns="http://schemas.openxmlformats.org/spreadsheetml/2006/main">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16" xfId="12" quotePrefix="1"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xf numFmtId="187" fontId="1" fillId="6" borderId="188" xfId="17" applyNumberFormat="1" applyFont="1" applyFill="1" applyBorder="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0.11371841155234615"/>
          <c:y val="0.18300653594771241"/>
          <c:w val="0.87003610108303253"/>
          <c:h val="0.5816993464052288"/>
        </c:manualLayout>
      </c:layout>
      <c:lineChart>
        <c:grouping val="standard"/>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128485</c:v>
                </c:pt>
                <c:pt idx="1">
                  <c:v>128611</c:v>
                </c:pt>
                <c:pt idx="2">
                  <c:v>138651</c:v>
                </c:pt>
                <c:pt idx="3">
                  <c:v>122882</c:v>
                </c:pt>
                <c:pt idx="4">
                  <c:v>114790</c:v>
                </c:pt>
              </c:numCache>
            </c:numRef>
          </c:val>
          <c:extLst xmlns:c16r2="http://schemas.microsoft.com/office/drawing/2015/06/chart">
            <c:ext xmlns:c16="http://schemas.microsoft.com/office/drawing/2014/chart" uri="{C3380CC4-5D6E-409C-BE32-E72D297353CC}">
              <c16:uniqueId val="{00000000-E25E-420C-BF0D-190324474F3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70584</c:v>
                </c:pt>
                <c:pt idx="1">
                  <c:v>91510</c:v>
                </c:pt>
                <c:pt idx="2">
                  <c:v>86099</c:v>
                </c:pt>
                <c:pt idx="3">
                  <c:v>63193</c:v>
                </c:pt>
                <c:pt idx="4">
                  <c:v>50965</c:v>
                </c:pt>
              </c:numCache>
            </c:numRef>
          </c:val>
          <c:extLst xmlns:c16r2="http://schemas.microsoft.com/office/drawing/2015/06/chart">
            <c:ext xmlns:c16="http://schemas.microsoft.com/office/drawing/2014/chart" uri="{C3380CC4-5D6E-409C-BE32-E72D297353CC}">
              <c16:uniqueId val="{00000001-E25E-420C-BF0D-190324474F31}"/>
            </c:ext>
          </c:extLst>
        </c:ser>
        <c:marker val="1"/>
        <c:axId val="55840128"/>
        <c:axId val="63489536"/>
      </c:lineChart>
      <c:catAx>
        <c:axId val="55840128"/>
        <c:scaling>
          <c:orientation val="minMax"/>
        </c:scaling>
        <c:axPos val="b"/>
        <c:numFmt formatCode="General"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3489536"/>
        <c:crosses val="autoZero"/>
        <c:auto val="1"/>
        <c:lblAlgn val="ctr"/>
        <c:lblOffset val="100"/>
        <c:tickLblSkip val="1"/>
        <c:tickMarkSkip val="1"/>
      </c:catAx>
      <c:valAx>
        <c:axId val="63489536"/>
        <c:scaling>
          <c:orientation val="minMax"/>
          <c:max val="180000"/>
          <c:min val="0"/>
        </c:scaling>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7174E-2"/>
              <c:y val="7.5163398692810454E-2"/>
            </c:manualLayout>
          </c:layout>
          <c:spPr>
            <a:noFill/>
            <a:ln w="25400">
              <a:noFill/>
            </a:ln>
          </c:spPr>
        </c:title>
        <c:numFmt formatCode="#,##0;&quot;△ &quot;#,##0"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5840128"/>
        <c:crosses val="autoZero"/>
        <c:crossBetween val="between"/>
      </c:valAx>
      <c:spPr>
        <a:solidFill>
          <a:srgbClr val="E6FFD5"/>
        </a:solidFill>
        <a:ln w="12700">
          <a:solidFill>
            <a:srgbClr val="000000"/>
          </a:solidFill>
          <a:prstDash val="solid"/>
        </a:ln>
      </c:spPr>
    </c:plotArea>
    <c:plotVisOnly val="1"/>
    <c:dispBlanksAs val="gap"/>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7.6443941109852781E-2"/>
          <c:y val="7.7726262125610984E-2"/>
          <c:w val="0.92129105322763305"/>
          <c:h val="0.84686822912978865"/>
        </c:manualLayout>
      </c:layout>
      <c:barChart>
        <c:barDir val="col"/>
        <c:grouping val="stacked"/>
        <c:ser>
          <c:idx val="0"/>
          <c:order val="0"/>
          <c:tx>
            <c:strRef>
              <c:f>データシート!$A$19</c:f>
              <c:strCache>
                <c:ptCount val="1"/>
                <c:pt idx="0">
                  <c:v>実質収支額</c:v>
                </c:pt>
              </c:strCache>
            </c:strRef>
          </c:tx>
          <c:spPr>
            <a:solidFill>
              <a:srgbClr val="00FFFF"/>
            </a:solidFill>
            <a:ln w="3175">
              <a:solidFill>
                <a:srgbClr val="000000"/>
              </a:solidFill>
              <a:prstDash val="solid"/>
            </a:ln>
          </c:spPr>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5.5</c:v>
                </c:pt>
                <c:pt idx="1">
                  <c:v>10.41</c:v>
                </c:pt>
                <c:pt idx="2">
                  <c:v>8.42</c:v>
                </c:pt>
                <c:pt idx="3">
                  <c:v>8.3699999999999992</c:v>
                </c:pt>
                <c:pt idx="4">
                  <c:v>5.18</c:v>
                </c:pt>
              </c:numCache>
            </c:numRef>
          </c:val>
          <c:extLst xmlns:c16r2="http://schemas.microsoft.com/office/drawing/2015/06/chart">
            <c:ext xmlns:c16="http://schemas.microsoft.com/office/drawing/2014/chart" uri="{C3380CC4-5D6E-409C-BE32-E72D297353CC}">
              <c16:uniqueId val="{00000000-49C9-4E89-B4B6-6B8E39E1563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31.57</c:v>
                </c:pt>
                <c:pt idx="1">
                  <c:v>30.53</c:v>
                </c:pt>
                <c:pt idx="2">
                  <c:v>30.64</c:v>
                </c:pt>
                <c:pt idx="3">
                  <c:v>30.7</c:v>
                </c:pt>
                <c:pt idx="4">
                  <c:v>30.88</c:v>
                </c:pt>
              </c:numCache>
            </c:numRef>
          </c:val>
          <c:extLst xmlns:c16r2="http://schemas.microsoft.com/office/drawing/2015/06/chart">
            <c:ext xmlns:c16="http://schemas.microsoft.com/office/drawing/2014/chart" uri="{C3380CC4-5D6E-409C-BE32-E72D297353CC}">
              <c16:uniqueId val="{00000001-49C9-4E89-B4B6-6B8E39E15632}"/>
            </c:ext>
          </c:extLst>
        </c:ser>
        <c:gapWidth val="250"/>
        <c:overlap val="100"/>
        <c:axId val="91416448"/>
        <c:axId val="102035456"/>
      </c:barChart>
      <c:lineChart>
        <c:grouping val="standard"/>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3.02</c:v>
                </c:pt>
                <c:pt idx="1">
                  <c:v>5.13</c:v>
                </c:pt>
                <c:pt idx="2">
                  <c:v>-0.39</c:v>
                </c:pt>
                <c:pt idx="3">
                  <c:v>1.07</c:v>
                </c:pt>
                <c:pt idx="4">
                  <c:v>-1.51</c:v>
                </c:pt>
              </c:numCache>
            </c:numRef>
          </c:val>
          <c:extLst xmlns:c16r2="http://schemas.microsoft.com/office/drawing/2015/06/chart">
            <c:ext xmlns:c16="http://schemas.microsoft.com/office/drawing/2014/chart" uri="{C3380CC4-5D6E-409C-BE32-E72D297353CC}">
              <c16:uniqueId val="{00000002-49C9-4E89-B4B6-6B8E39E15632}"/>
            </c:ext>
          </c:extLst>
        </c:ser>
        <c:marker val="1"/>
        <c:axId val="91416448"/>
        <c:axId val="102035456"/>
      </c:lineChart>
      <c:catAx>
        <c:axId val="91416448"/>
        <c:scaling>
          <c:orientation val="minMax"/>
        </c:scaling>
        <c:axPos val="b"/>
        <c:numFmt formatCode="General" sourceLinked="1"/>
        <c:maj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2035456"/>
        <c:crosses val="autoZero"/>
        <c:auto val="1"/>
        <c:lblAlgn val="ctr"/>
        <c:lblOffset val="100"/>
        <c:tickLblSkip val="1"/>
        <c:tickMarkSkip val="1"/>
      </c:catAx>
      <c:valAx>
        <c:axId val="102035456"/>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1416448"/>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4.5784502909787084E-2"/>
          <c:y val="7.7340569877883333E-2"/>
          <c:w val="0.93115348674162657"/>
          <c:h val="0.7177747625508879"/>
        </c:manualLayout>
      </c:layout>
      <c:barChart>
        <c:barDir val="col"/>
        <c:grouping val="stacked"/>
        <c:ser>
          <c:idx val="0"/>
          <c:order val="0"/>
          <c:tx>
            <c:strRef>
              <c:f>データシート!$A$27</c:f>
              <c:strCache>
                <c:ptCount val="1"/>
                <c:pt idx="0">
                  <c:v>その他会計（黒字）</c:v>
                </c:pt>
              </c:strCache>
            </c:strRef>
          </c:tx>
          <c:spPr>
            <a:solidFill>
              <a:srgbClr val="0000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AB0F-4ACF-AC22-405C4BA47EA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AB0F-4ACF-AC22-405C4BA47EA5}"/>
            </c:ext>
          </c:extLst>
        </c:ser>
        <c:ser>
          <c:idx val="2"/>
          <c:order val="2"/>
          <c:tx>
            <c:strRef>
              <c:f>データシート!$A$29</c:f>
              <c:strCache>
                <c:ptCount val="1"/>
                <c:pt idx="0">
                  <c:v>#N/A</c:v>
                </c:pt>
              </c:strCache>
            </c:strRef>
          </c:tx>
          <c:spPr>
            <a:solidFill>
              <a:srgbClr val="00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AB0F-4ACF-AC22-405C4BA47EA5}"/>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0.06</c:v>
                </c:pt>
                <c:pt idx="2">
                  <c:v>#N/A</c:v>
                </c:pt>
                <c:pt idx="3">
                  <c:v>7.0000000000000007E-2</c:v>
                </c:pt>
                <c:pt idx="4">
                  <c:v>#N/A</c:v>
                </c:pt>
                <c:pt idx="5">
                  <c:v>0.08</c:v>
                </c:pt>
                <c:pt idx="6">
                  <c:v>#N/A</c:v>
                </c:pt>
                <c:pt idx="7">
                  <c:v>0.08</c:v>
                </c:pt>
                <c:pt idx="8">
                  <c:v>#N/A</c:v>
                </c:pt>
                <c:pt idx="9">
                  <c:v>7.0000000000000007E-2</c:v>
                </c:pt>
              </c:numCache>
            </c:numRef>
          </c:val>
          <c:extLst xmlns:c16r2="http://schemas.microsoft.com/office/drawing/2015/06/chart">
            <c:ext xmlns:c16="http://schemas.microsoft.com/office/drawing/2014/chart" uri="{C3380CC4-5D6E-409C-BE32-E72D297353CC}">
              <c16:uniqueId val="{00000003-AB0F-4ACF-AC22-405C4BA47EA5}"/>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0.83</c:v>
                </c:pt>
                <c:pt idx="2">
                  <c:v>#N/A</c:v>
                </c:pt>
                <c:pt idx="3">
                  <c:v>0.88</c:v>
                </c:pt>
                <c:pt idx="4">
                  <c:v>#N/A</c:v>
                </c:pt>
                <c:pt idx="5">
                  <c:v>0.55000000000000004</c:v>
                </c:pt>
                <c:pt idx="6">
                  <c:v>#N/A</c:v>
                </c:pt>
                <c:pt idx="7">
                  <c:v>0.48</c:v>
                </c:pt>
                <c:pt idx="8">
                  <c:v>#N/A</c:v>
                </c:pt>
                <c:pt idx="9">
                  <c:v>0.45</c:v>
                </c:pt>
              </c:numCache>
            </c:numRef>
          </c:val>
          <c:extLst xmlns:c16r2="http://schemas.microsoft.com/office/drawing/2015/06/chart">
            <c:ext xmlns:c16="http://schemas.microsoft.com/office/drawing/2014/chart" uri="{C3380CC4-5D6E-409C-BE32-E72D297353CC}">
              <c16:uniqueId val="{00000004-AB0F-4ACF-AC22-405C4BA47EA5}"/>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0.89</c:v>
                </c:pt>
                <c:pt idx="2">
                  <c:v>#N/A</c:v>
                </c:pt>
                <c:pt idx="3">
                  <c:v>0.96</c:v>
                </c:pt>
                <c:pt idx="4">
                  <c:v>#N/A</c:v>
                </c:pt>
                <c:pt idx="5">
                  <c:v>0.5</c:v>
                </c:pt>
                <c:pt idx="6">
                  <c:v>#N/A</c:v>
                </c:pt>
                <c:pt idx="7">
                  <c:v>0.48</c:v>
                </c:pt>
                <c:pt idx="8">
                  <c:v>#N/A</c:v>
                </c:pt>
                <c:pt idx="9">
                  <c:v>0.46</c:v>
                </c:pt>
              </c:numCache>
            </c:numRef>
          </c:val>
          <c:extLst xmlns:c16r2="http://schemas.microsoft.com/office/drawing/2015/06/chart">
            <c:ext xmlns:c16="http://schemas.microsoft.com/office/drawing/2014/chart" uri="{C3380CC4-5D6E-409C-BE32-E72D297353CC}">
              <c16:uniqueId val="{00000005-AB0F-4ACF-AC22-405C4BA47EA5}"/>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0.47</c:v>
                </c:pt>
                <c:pt idx="2">
                  <c:v>#N/A</c:v>
                </c:pt>
                <c:pt idx="3">
                  <c:v>0.09</c:v>
                </c:pt>
                <c:pt idx="4">
                  <c:v>#N/A</c:v>
                </c:pt>
                <c:pt idx="5">
                  <c:v>0.57999999999999996</c:v>
                </c:pt>
                <c:pt idx="6">
                  <c:v>#N/A</c:v>
                </c:pt>
                <c:pt idx="7">
                  <c:v>0.41</c:v>
                </c:pt>
                <c:pt idx="8">
                  <c:v>#N/A</c:v>
                </c:pt>
                <c:pt idx="9">
                  <c:v>0.86</c:v>
                </c:pt>
              </c:numCache>
            </c:numRef>
          </c:val>
          <c:extLst xmlns:c16r2="http://schemas.microsoft.com/office/drawing/2015/06/chart">
            <c:ext xmlns:c16="http://schemas.microsoft.com/office/drawing/2014/chart" uri="{C3380CC4-5D6E-409C-BE32-E72D297353CC}">
              <c16:uniqueId val="{00000006-AB0F-4ACF-AC22-405C4BA47EA5}"/>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1.37</c:v>
                </c:pt>
                <c:pt idx="2">
                  <c:v>#N/A</c:v>
                </c:pt>
                <c:pt idx="3">
                  <c:v>0.9</c:v>
                </c:pt>
                <c:pt idx="4">
                  <c:v>#N/A</c:v>
                </c:pt>
                <c:pt idx="5">
                  <c:v>2.0699999999999998</c:v>
                </c:pt>
                <c:pt idx="6">
                  <c:v>#N/A</c:v>
                </c:pt>
                <c:pt idx="7">
                  <c:v>1.59</c:v>
                </c:pt>
                <c:pt idx="8">
                  <c:v>#N/A</c:v>
                </c:pt>
                <c:pt idx="9">
                  <c:v>0.86</c:v>
                </c:pt>
              </c:numCache>
            </c:numRef>
          </c:val>
          <c:extLst xmlns:c16r2="http://schemas.microsoft.com/office/drawing/2015/06/chart">
            <c:ext xmlns:c16="http://schemas.microsoft.com/office/drawing/2014/chart" uri="{C3380CC4-5D6E-409C-BE32-E72D297353CC}">
              <c16:uniqueId val="{00000007-AB0F-4ACF-AC22-405C4BA47EA5}"/>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5.5</c:v>
                </c:pt>
                <c:pt idx="2">
                  <c:v>#N/A</c:v>
                </c:pt>
                <c:pt idx="3">
                  <c:v>10.41</c:v>
                </c:pt>
                <c:pt idx="4">
                  <c:v>#N/A</c:v>
                </c:pt>
                <c:pt idx="5">
                  <c:v>8.42</c:v>
                </c:pt>
                <c:pt idx="6">
                  <c:v>#N/A</c:v>
                </c:pt>
                <c:pt idx="7">
                  <c:v>8.3699999999999992</c:v>
                </c:pt>
                <c:pt idx="8">
                  <c:v>#N/A</c:v>
                </c:pt>
                <c:pt idx="9">
                  <c:v>5.17</c:v>
                </c:pt>
              </c:numCache>
            </c:numRef>
          </c:val>
          <c:extLst xmlns:c16r2="http://schemas.microsoft.com/office/drawing/2015/06/chart">
            <c:ext xmlns:c16="http://schemas.microsoft.com/office/drawing/2014/chart" uri="{C3380CC4-5D6E-409C-BE32-E72D297353CC}">
              <c16:uniqueId val="{00000008-AB0F-4ACF-AC22-405C4BA47EA5}"/>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12.14</c:v>
                </c:pt>
                <c:pt idx="2">
                  <c:v>#N/A</c:v>
                </c:pt>
                <c:pt idx="3">
                  <c:v>11.85</c:v>
                </c:pt>
                <c:pt idx="4">
                  <c:v>#N/A</c:v>
                </c:pt>
                <c:pt idx="5">
                  <c:v>11.86</c:v>
                </c:pt>
                <c:pt idx="6">
                  <c:v>#N/A</c:v>
                </c:pt>
                <c:pt idx="7">
                  <c:v>11.91</c:v>
                </c:pt>
                <c:pt idx="8">
                  <c:v>#N/A</c:v>
                </c:pt>
                <c:pt idx="9">
                  <c:v>10.63</c:v>
                </c:pt>
              </c:numCache>
            </c:numRef>
          </c:val>
          <c:extLst xmlns:c16r2="http://schemas.microsoft.com/office/drawing/2015/06/chart">
            <c:ext xmlns:c16="http://schemas.microsoft.com/office/drawing/2014/chart" uri="{C3380CC4-5D6E-409C-BE32-E72D297353CC}">
              <c16:uniqueId val="{00000009-AB0F-4ACF-AC22-405C4BA47EA5}"/>
            </c:ext>
          </c:extLst>
        </c:ser>
        <c:overlap val="100"/>
        <c:axId val="151202816"/>
        <c:axId val="151356928"/>
      </c:barChart>
      <c:catAx>
        <c:axId val="151202816"/>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1356928"/>
        <c:crosses val="autoZero"/>
        <c:auto val="1"/>
        <c:lblAlgn val="ctr"/>
        <c:lblOffset val="100"/>
        <c:tickLblSkip val="1"/>
        <c:tickMarkSkip val="1"/>
      </c:catAx>
      <c:valAx>
        <c:axId val="151356928"/>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1202816"/>
        <c:crosses val="autoZero"/>
        <c:crossBetween val="between"/>
      </c:valAx>
      <c:spPr>
        <a:solidFill>
          <a:schemeClr val="bg1"/>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5.6445938365899041E-2"/>
          <c:y val="8.7976539589442848E-2"/>
          <c:w val="0.90356317136844055"/>
          <c:h val="0.63929618768328667"/>
        </c:manualLayout>
      </c:layout>
      <c:barChart>
        <c:barDir val="col"/>
        <c:grouping val="stacked"/>
        <c:ser>
          <c:idx val="0"/>
          <c:order val="0"/>
          <c:tx>
            <c:strRef>
              <c:f>データシート!$A$42</c:f>
              <c:strCache>
                <c:ptCount val="1"/>
                <c:pt idx="0">
                  <c:v>算入公債費等</c:v>
                </c:pt>
              </c:strCache>
            </c:strRef>
          </c:tx>
          <c:spPr>
            <a:solidFill>
              <a:srgbClr val="00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562</c:v>
                </c:pt>
                <c:pt idx="5">
                  <c:v>563</c:v>
                </c:pt>
                <c:pt idx="8">
                  <c:v>549</c:v>
                </c:pt>
                <c:pt idx="11">
                  <c:v>555</c:v>
                </c:pt>
                <c:pt idx="14">
                  <c:v>562</c:v>
                </c:pt>
              </c:numCache>
            </c:numRef>
          </c:val>
          <c:extLst xmlns:c16r2="http://schemas.microsoft.com/office/drawing/2015/06/chart">
            <c:ext xmlns:c16="http://schemas.microsoft.com/office/drawing/2014/chart" uri="{C3380CC4-5D6E-409C-BE32-E72D297353CC}">
              <c16:uniqueId val="{00000000-FA81-48DA-ACA9-85CEBEAEA01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FA81-48DA-ACA9-85CEBEAEA01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22</c:v>
                </c:pt>
                <c:pt idx="3">
                  <c:v>20</c:v>
                </c:pt>
                <c:pt idx="6">
                  <c:v>11</c:v>
                </c:pt>
                <c:pt idx="9">
                  <c:v>16</c:v>
                </c:pt>
                <c:pt idx="12">
                  <c:v>17</c:v>
                </c:pt>
              </c:numCache>
            </c:numRef>
          </c:val>
          <c:extLst xmlns:c16r2="http://schemas.microsoft.com/office/drawing/2015/06/chart">
            <c:ext xmlns:c16="http://schemas.microsoft.com/office/drawing/2014/chart" uri="{C3380CC4-5D6E-409C-BE32-E72D297353CC}">
              <c16:uniqueId val="{00000002-FA81-48DA-ACA9-85CEBEAEA01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54</c:v>
                </c:pt>
                <c:pt idx="3">
                  <c:v>48</c:v>
                </c:pt>
                <c:pt idx="6">
                  <c:v>39</c:v>
                </c:pt>
                <c:pt idx="9">
                  <c:v>39</c:v>
                </c:pt>
                <c:pt idx="12">
                  <c:v>36</c:v>
                </c:pt>
              </c:numCache>
            </c:numRef>
          </c:val>
          <c:extLst xmlns:c16r2="http://schemas.microsoft.com/office/drawing/2015/06/chart">
            <c:ext xmlns:c16="http://schemas.microsoft.com/office/drawing/2014/chart" uri="{C3380CC4-5D6E-409C-BE32-E72D297353CC}">
              <c16:uniqueId val="{00000003-FA81-48DA-ACA9-85CEBEAEA01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213</c:v>
                </c:pt>
                <c:pt idx="3">
                  <c:v>222</c:v>
                </c:pt>
                <c:pt idx="6">
                  <c:v>213</c:v>
                </c:pt>
                <c:pt idx="9">
                  <c:v>263</c:v>
                </c:pt>
                <c:pt idx="12">
                  <c:v>290</c:v>
                </c:pt>
              </c:numCache>
            </c:numRef>
          </c:val>
          <c:extLst xmlns:c16r2="http://schemas.microsoft.com/office/drawing/2015/06/chart">
            <c:ext xmlns:c16="http://schemas.microsoft.com/office/drawing/2014/chart" uri="{C3380CC4-5D6E-409C-BE32-E72D297353CC}">
              <c16:uniqueId val="{00000004-FA81-48DA-ACA9-85CEBEAEA01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FA81-48DA-ACA9-85CEBEAEA01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FA81-48DA-ACA9-85CEBEAEA01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521</c:v>
                </c:pt>
                <c:pt idx="3">
                  <c:v>513</c:v>
                </c:pt>
                <c:pt idx="6">
                  <c:v>484</c:v>
                </c:pt>
                <c:pt idx="9">
                  <c:v>471</c:v>
                </c:pt>
                <c:pt idx="12">
                  <c:v>482</c:v>
                </c:pt>
              </c:numCache>
            </c:numRef>
          </c:val>
          <c:extLst xmlns:c16r2="http://schemas.microsoft.com/office/drawing/2015/06/chart">
            <c:ext xmlns:c16="http://schemas.microsoft.com/office/drawing/2014/chart" uri="{C3380CC4-5D6E-409C-BE32-E72D297353CC}">
              <c16:uniqueId val="{00000007-FA81-48DA-ACA9-85CEBEAEA01E}"/>
            </c:ext>
          </c:extLst>
        </c:ser>
        <c:gapWidth val="100"/>
        <c:overlap val="100"/>
        <c:axId val="136475008"/>
        <c:axId val="136476928"/>
      </c:barChart>
      <c:lineChart>
        <c:grouping val="standard"/>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248</c:v>
                </c:pt>
                <c:pt idx="2">
                  <c:v>#N/A</c:v>
                </c:pt>
                <c:pt idx="3">
                  <c:v>#N/A</c:v>
                </c:pt>
                <c:pt idx="4">
                  <c:v>240</c:v>
                </c:pt>
                <c:pt idx="5">
                  <c:v>#N/A</c:v>
                </c:pt>
                <c:pt idx="6">
                  <c:v>#N/A</c:v>
                </c:pt>
                <c:pt idx="7">
                  <c:v>198</c:v>
                </c:pt>
                <c:pt idx="8">
                  <c:v>#N/A</c:v>
                </c:pt>
                <c:pt idx="9">
                  <c:v>#N/A</c:v>
                </c:pt>
                <c:pt idx="10">
                  <c:v>234</c:v>
                </c:pt>
                <c:pt idx="11">
                  <c:v>#N/A</c:v>
                </c:pt>
                <c:pt idx="12">
                  <c:v>#N/A</c:v>
                </c:pt>
                <c:pt idx="13">
                  <c:v>263</c:v>
                </c:pt>
                <c:pt idx="14">
                  <c:v>#N/A</c:v>
                </c:pt>
              </c:numCache>
            </c:numRef>
          </c:val>
          <c:extLst xmlns:c16r2="http://schemas.microsoft.com/office/drawing/2015/06/chart">
            <c:ext xmlns:c16="http://schemas.microsoft.com/office/drawing/2014/chart" uri="{C3380CC4-5D6E-409C-BE32-E72D297353CC}">
              <c16:uniqueId val="{00000008-FA81-48DA-ACA9-85CEBEAEA01E}"/>
            </c:ext>
          </c:extLst>
        </c:ser>
        <c:marker val="1"/>
        <c:axId val="136475008"/>
        <c:axId val="136476928"/>
      </c:lineChart>
      <c:catAx>
        <c:axId val="136475008"/>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6476928"/>
        <c:crosses val="autoZero"/>
        <c:auto val="1"/>
        <c:lblAlgn val="ctr"/>
        <c:lblOffset val="100"/>
        <c:tickLblSkip val="1"/>
        <c:tickMarkSkip val="1"/>
      </c:catAx>
      <c:valAx>
        <c:axId val="136476928"/>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6475008"/>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8.3469143709508406E-2"/>
          <c:y val="8.6257433093237704E-2"/>
          <c:w val="0.86496884859089851"/>
          <c:h val="0.58918212773855205"/>
        </c:manualLayout>
      </c:layout>
      <c:barChart>
        <c:barDir val="col"/>
        <c:grouping val="stacked"/>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7099</c:v>
                </c:pt>
                <c:pt idx="5">
                  <c:v>6987</c:v>
                </c:pt>
                <c:pt idx="8">
                  <c:v>6900</c:v>
                </c:pt>
                <c:pt idx="11">
                  <c:v>6732</c:v>
                </c:pt>
                <c:pt idx="14">
                  <c:v>6583</c:v>
                </c:pt>
              </c:numCache>
            </c:numRef>
          </c:val>
          <c:extLst xmlns:c16r2="http://schemas.microsoft.com/office/drawing/2015/06/chart">
            <c:ext xmlns:c16="http://schemas.microsoft.com/office/drawing/2014/chart" uri="{C3380CC4-5D6E-409C-BE32-E72D297353CC}">
              <c16:uniqueId val="{00000000-2D13-44D4-BB7B-EEFCC94FD6A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415</c:v>
                </c:pt>
                <c:pt idx="5">
                  <c:v>363</c:v>
                </c:pt>
                <c:pt idx="8">
                  <c:v>366</c:v>
                </c:pt>
                <c:pt idx="11">
                  <c:v>309</c:v>
                </c:pt>
                <c:pt idx="14">
                  <c:v>241</c:v>
                </c:pt>
              </c:numCache>
            </c:numRef>
          </c:val>
          <c:extLst xmlns:c16r2="http://schemas.microsoft.com/office/drawing/2015/06/chart">
            <c:ext xmlns:c16="http://schemas.microsoft.com/office/drawing/2014/chart" uri="{C3380CC4-5D6E-409C-BE32-E72D297353CC}">
              <c16:uniqueId val="{00000001-2D13-44D4-BB7B-EEFCC94FD6A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2043</c:v>
                </c:pt>
                <c:pt idx="5">
                  <c:v>2137</c:v>
                </c:pt>
                <c:pt idx="8">
                  <c:v>2304</c:v>
                </c:pt>
                <c:pt idx="11">
                  <c:v>2400</c:v>
                </c:pt>
                <c:pt idx="14">
                  <c:v>2456</c:v>
                </c:pt>
              </c:numCache>
            </c:numRef>
          </c:val>
          <c:extLst xmlns:c16r2="http://schemas.microsoft.com/office/drawing/2015/06/chart">
            <c:ext xmlns:c16="http://schemas.microsoft.com/office/drawing/2014/chart" uri="{C3380CC4-5D6E-409C-BE32-E72D297353CC}">
              <c16:uniqueId val="{00000002-2D13-44D4-BB7B-EEFCC94FD6A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2D13-44D4-BB7B-EEFCC94FD6A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2D13-44D4-BB7B-EEFCC94FD6A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82</c:v>
                </c:pt>
                <c:pt idx="3">
                  <c:v>61</c:v>
                </c:pt>
                <c:pt idx="6">
                  <c:v>29</c:v>
                </c:pt>
                <c:pt idx="9">
                  <c:v>0</c:v>
                </c:pt>
                <c:pt idx="12">
                  <c:v>0</c:v>
                </c:pt>
              </c:numCache>
            </c:numRef>
          </c:val>
          <c:extLst xmlns:c16r2="http://schemas.microsoft.com/office/drawing/2015/06/chart">
            <c:ext xmlns:c16="http://schemas.microsoft.com/office/drawing/2014/chart" uri="{C3380CC4-5D6E-409C-BE32-E72D297353CC}">
              <c16:uniqueId val="{00000005-2D13-44D4-BB7B-EEFCC94FD6A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1074</c:v>
                </c:pt>
                <c:pt idx="3">
                  <c:v>1110</c:v>
                </c:pt>
                <c:pt idx="6">
                  <c:v>1115</c:v>
                </c:pt>
                <c:pt idx="9">
                  <c:v>1100</c:v>
                </c:pt>
                <c:pt idx="12">
                  <c:v>1088</c:v>
                </c:pt>
              </c:numCache>
            </c:numRef>
          </c:val>
          <c:extLst xmlns:c16r2="http://schemas.microsoft.com/office/drawing/2015/06/chart">
            <c:ext xmlns:c16="http://schemas.microsoft.com/office/drawing/2014/chart" uri="{C3380CC4-5D6E-409C-BE32-E72D297353CC}">
              <c16:uniqueId val="{00000006-2D13-44D4-BB7B-EEFCC94FD6A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279</c:v>
                </c:pt>
                <c:pt idx="3">
                  <c:v>257</c:v>
                </c:pt>
                <c:pt idx="6">
                  <c:v>221</c:v>
                </c:pt>
                <c:pt idx="9">
                  <c:v>243</c:v>
                </c:pt>
                <c:pt idx="12">
                  <c:v>412</c:v>
                </c:pt>
              </c:numCache>
            </c:numRef>
          </c:val>
          <c:extLst xmlns:c16r2="http://schemas.microsoft.com/office/drawing/2015/06/chart">
            <c:ext xmlns:c16="http://schemas.microsoft.com/office/drawing/2014/chart" uri="{C3380CC4-5D6E-409C-BE32-E72D297353CC}">
              <c16:uniqueId val="{00000007-2D13-44D4-BB7B-EEFCC94FD6A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4886</c:v>
                </c:pt>
                <c:pt idx="3">
                  <c:v>4514</c:v>
                </c:pt>
                <c:pt idx="6">
                  <c:v>4320</c:v>
                </c:pt>
                <c:pt idx="9">
                  <c:v>4622</c:v>
                </c:pt>
                <c:pt idx="12">
                  <c:v>4736</c:v>
                </c:pt>
              </c:numCache>
            </c:numRef>
          </c:val>
          <c:extLst xmlns:c16r2="http://schemas.microsoft.com/office/drawing/2015/06/chart">
            <c:ext xmlns:c16="http://schemas.microsoft.com/office/drawing/2014/chart" uri="{C3380CC4-5D6E-409C-BE32-E72D297353CC}">
              <c16:uniqueId val="{00000008-2D13-44D4-BB7B-EEFCC94FD6A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339</c:v>
                </c:pt>
                <c:pt idx="3">
                  <c:v>306</c:v>
                </c:pt>
                <c:pt idx="6">
                  <c:v>274</c:v>
                </c:pt>
                <c:pt idx="9">
                  <c:v>242</c:v>
                </c:pt>
                <c:pt idx="12">
                  <c:v>213</c:v>
                </c:pt>
              </c:numCache>
            </c:numRef>
          </c:val>
          <c:extLst xmlns:c16r2="http://schemas.microsoft.com/office/drawing/2015/06/chart">
            <c:ext xmlns:c16="http://schemas.microsoft.com/office/drawing/2014/chart" uri="{C3380CC4-5D6E-409C-BE32-E72D297353CC}">
              <c16:uniqueId val="{00000009-2D13-44D4-BB7B-EEFCC94FD6A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4964</c:v>
                </c:pt>
                <c:pt idx="3">
                  <c:v>4992</c:v>
                </c:pt>
                <c:pt idx="6">
                  <c:v>4983</c:v>
                </c:pt>
                <c:pt idx="9">
                  <c:v>4867</c:v>
                </c:pt>
                <c:pt idx="12">
                  <c:v>4620</c:v>
                </c:pt>
              </c:numCache>
            </c:numRef>
          </c:val>
          <c:extLst xmlns:c16r2="http://schemas.microsoft.com/office/drawing/2015/06/chart">
            <c:ext xmlns:c16="http://schemas.microsoft.com/office/drawing/2014/chart" uri="{C3380CC4-5D6E-409C-BE32-E72D297353CC}">
              <c16:uniqueId val="{0000000A-2D13-44D4-BB7B-EEFCC94FD6A9}"/>
            </c:ext>
          </c:extLst>
        </c:ser>
        <c:gapWidth val="100"/>
        <c:overlap val="100"/>
        <c:axId val="137025408"/>
        <c:axId val="137031680"/>
      </c:barChart>
      <c:lineChart>
        <c:grouping val="standard"/>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2067</c:v>
                </c:pt>
                <c:pt idx="2">
                  <c:v>#N/A</c:v>
                </c:pt>
                <c:pt idx="3">
                  <c:v>#N/A</c:v>
                </c:pt>
                <c:pt idx="4">
                  <c:v>1753</c:v>
                </c:pt>
                <c:pt idx="5">
                  <c:v>#N/A</c:v>
                </c:pt>
                <c:pt idx="6">
                  <c:v>#N/A</c:v>
                </c:pt>
                <c:pt idx="7">
                  <c:v>1374</c:v>
                </c:pt>
                <c:pt idx="8">
                  <c:v>#N/A</c:v>
                </c:pt>
                <c:pt idx="9">
                  <c:v>#N/A</c:v>
                </c:pt>
                <c:pt idx="10">
                  <c:v>1634</c:v>
                </c:pt>
                <c:pt idx="11">
                  <c:v>#N/A</c:v>
                </c:pt>
                <c:pt idx="12">
                  <c:v>#N/A</c:v>
                </c:pt>
                <c:pt idx="13">
                  <c:v>1789</c:v>
                </c:pt>
                <c:pt idx="14">
                  <c:v>#N/A</c:v>
                </c:pt>
              </c:numCache>
            </c:numRef>
          </c:val>
          <c:extLst xmlns:c16r2="http://schemas.microsoft.com/office/drawing/2015/06/chart">
            <c:ext xmlns:c16="http://schemas.microsoft.com/office/drawing/2014/chart" uri="{C3380CC4-5D6E-409C-BE32-E72D297353CC}">
              <c16:uniqueId val="{0000000B-2D13-44D4-BB7B-EEFCC94FD6A9}"/>
            </c:ext>
          </c:extLst>
        </c:ser>
        <c:marker val="1"/>
        <c:axId val="137025408"/>
        <c:axId val="137031680"/>
      </c:lineChart>
      <c:catAx>
        <c:axId val="137025408"/>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7031680"/>
        <c:crosses val="autoZero"/>
        <c:auto val="1"/>
        <c:lblAlgn val="ctr"/>
        <c:lblOffset val="100"/>
        <c:tickLblSkip val="1"/>
        <c:tickMarkSkip val="1"/>
      </c:catAx>
      <c:valAx>
        <c:axId val="137031680"/>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7025408"/>
        <c:crosses val="autoZero"/>
        <c:crossBetween val="between"/>
      </c:valAx>
      <c:spPr>
        <a:solidFill>
          <a:srgbClr val="FFFFFF"/>
        </a:solidFill>
        <a:ln w="25400">
          <a:noFill/>
        </a:ln>
      </c:spPr>
    </c:plotArea>
    <c:plotVisOnly val="1"/>
    <c:dispBlanksAs val="zero"/>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0.10650824609222052"/>
          <c:y val="7.7726262125610998E-2"/>
          <c:w val="0.89122665696781667"/>
          <c:h val="0.85862490608254394"/>
        </c:manualLayout>
      </c:layout>
      <c:barChart>
        <c:barDir val="col"/>
        <c:grouping val="stacked"/>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cat>
            <c:strRef>
              <c:f>データシート!$B$71:$D$71</c:f>
              <c:strCache>
                <c:ptCount val="3"/>
                <c:pt idx="0">
                  <c:v>H28</c:v>
                </c:pt>
                <c:pt idx="1">
                  <c:v>H29</c:v>
                </c:pt>
                <c:pt idx="2">
                  <c:v>H30</c:v>
                </c:pt>
              </c:strCache>
            </c:strRef>
          </c:cat>
          <c:val>
            <c:numRef>
              <c:f>データシート!$B$72:$D$72</c:f>
              <c:numCache>
                <c:formatCode>#,##0;"▲ "#,##0</c:formatCode>
                <c:ptCount val="3"/>
                <c:pt idx="0">
                  <c:v>1003</c:v>
                </c:pt>
                <c:pt idx="1">
                  <c:v>1004</c:v>
                </c:pt>
                <c:pt idx="2">
                  <c:v>1015</c:v>
                </c:pt>
              </c:numCache>
            </c:numRef>
          </c:val>
          <c:extLst xmlns:c16r2="http://schemas.microsoft.com/office/drawing/2015/06/chart">
            <c:ext xmlns:c16="http://schemas.microsoft.com/office/drawing/2014/chart" uri="{C3380CC4-5D6E-409C-BE32-E72D297353CC}">
              <c16:uniqueId val="{00000000-F96E-40CF-83B7-24AD2F12F32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cat>
            <c:strRef>
              <c:f>データシート!$B$71:$D$71</c:f>
              <c:strCache>
                <c:ptCount val="3"/>
                <c:pt idx="0">
                  <c:v>H28</c:v>
                </c:pt>
                <c:pt idx="1">
                  <c:v>H29</c:v>
                </c:pt>
                <c:pt idx="2">
                  <c:v>H30</c:v>
                </c:pt>
              </c:strCache>
            </c:strRef>
          </c:cat>
          <c:val>
            <c:numRef>
              <c:f>データシート!$B$73:$D$73</c:f>
              <c:numCache>
                <c:formatCode>#,##0;"▲ "#,##0</c:formatCode>
                <c:ptCount val="3"/>
                <c:pt idx="0">
                  <c:v>226</c:v>
                </c:pt>
                <c:pt idx="1">
                  <c:v>261</c:v>
                </c:pt>
                <c:pt idx="2">
                  <c:v>347</c:v>
                </c:pt>
              </c:numCache>
            </c:numRef>
          </c:val>
          <c:extLst xmlns:c16r2="http://schemas.microsoft.com/office/drawing/2015/06/chart">
            <c:ext xmlns:c16="http://schemas.microsoft.com/office/drawing/2014/chart" uri="{C3380CC4-5D6E-409C-BE32-E72D297353CC}">
              <c16:uniqueId val="{00000001-F96E-40CF-83B7-24AD2F12F329}"/>
            </c:ext>
          </c:extLst>
        </c:ser>
        <c:ser>
          <c:idx val="1"/>
          <c:order val="2"/>
          <c:tx>
            <c:strRef>
              <c:f>データシート!$A$74</c:f>
              <c:strCache>
                <c:ptCount val="1"/>
                <c:pt idx="0">
                  <c:v>その他特定目的基金</c:v>
                </c:pt>
              </c:strCache>
            </c:strRef>
          </c:tx>
          <c:spPr>
            <a:solidFill>
              <a:srgbClr val="2E75B6"/>
            </a:solidFill>
            <a:ln>
              <a:noFill/>
            </a:ln>
          </c:spPr>
          <c:cat>
            <c:strRef>
              <c:f>データシート!$B$71:$D$71</c:f>
              <c:strCache>
                <c:ptCount val="3"/>
                <c:pt idx="0">
                  <c:v>H28</c:v>
                </c:pt>
                <c:pt idx="1">
                  <c:v>H29</c:v>
                </c:pt>
                <c:pt idx="2">
                  <c:v>H30</c:v>
                </c:pt>
              </c:strCache>
            </c:strRef>
          </c:cat>
          <c:val>
            <c:numRef>
              <c:f>データシート!$B$74:$D$74</c:f>
              <c:numCache>
                <c:formatCode>#,##0;"▲ "#,##0</c:formatCode>
                <c:ptCount val="3"/>
                <c:pt idx="0">
                  <c:v>778</c:v>
                </c:pt>
                <c:pt idx="1">
                  <c:v>840</c:v>
                </c:pt>
                <c:pt idx="2">
                  <c:v>801</c:v>
                </c:pt>
              </c:numCache>
            </c:numRef>
          </c:val>
          <c:extLst xmlns:c16r2="http://schemas.microsoft.com/office/drawing/2015/06/chart">
            <c:ext xmlns:c16="http://schemas.microsoft.com/office/drawing/2014/chart" uri="{C3380CC4-5D6E-409C-BE32-E72D297353CC}">
              <c16:uniqueId val="{00000002-F96E-40CF-83B7-24AD2F12F329}"/>
            </c:ext>
          </c:extLst>
        </c:ser>
        <c:gapWidth val="120"/>
        <c:overlap val="100"/>
        <c:axId val="138712960"/>
        <c:axId val="138714496"/>
      </c:barChart>
      <c:catAx>
        <c:axId val="138712960"/>
        <c:scaling>
          <c:orientation val="minMax"/>
        </c:scaling>
        <c:axPos val="b"/>
        <c:numFmt formatCode="General" sourceLinked="1"/>
        <c:maj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38714496"/>
        <c:crosses val="autoZero"/>
        <c:auto val="1"/>
        <c:lblAlgn val="ctr"/>
        <c:lblOffset val="100"/>
        <c:tickLblSkip val="1"/>
        <c:tickMarkSkip val="1"/>
      </c:catAx>
      <c:valAx>
        <c:axId val="138714496"/>
        <c:scaling>
          <c:orientation val="minMax"/>
        </c:scaling>
        <c:axPos val="l"/>
        <c:majorGridlines>
          <c:spPr>
            <a:ln w="3175">
              <a:solidFill>
                <a:srgbClr val="000000"/>
              </a:solidFill>
              <a:prstDash val="solid"/>
            </a:ln>
          </c:spPr>
        </c:majorGridlines>
        <c:numFmt formatCode="#,##0;&quot;▲ &quot;#,##0" sourceLinked="0"/>
        <c:majorTickMark val="in"/>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38712960"/>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lang val="ja-JP"/>
  <c:clrMapOvr bg1="lt1" tx1="dk1" bg2="lt2" tx2="dk2" accent1="accent1" accent2="accent2" accent3="accent3" accent4="accent4" accent5="accent5" accent6="accent6" hlink="hlink" folHlink="folHlink"/>
  <c:chart>
    <c:plotArea>
      <c:layout>
        <c:manualLayout>
          <c:layoutTarget val="inner"/>
          <c:xMode val="edge"/>
          <c:yMode val="edge"/>
          <c:x val="0.10810551445779101"/>
          <c:y val="4.9232005384860722E-2"/>
          <c:w val="0.85776160330282814"/>
          <c:h val="0.77957208266474864"/>
        </c:manualLayout>
      </c:layout>
      <c:scatterChart>
        <c:scatterStyle val="lineMarker"/>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Val val="1"/>
              <c:extLst xmlns:c16r2="http://schemas.microsoft.com/office/drawing/2015/06/chart">
                <c:ext xmlns:c15="http://schemas.microsoft.com/office/drawing/2012/chart" uri="{CE6537A1-D6FC-4f65-9D91-7224C49458BB}">
                  <c15:dlblFieldTable>
                    <c15:dlblFTEntry>
                      <c15:txfldGUID>{A440B8D0-FF7F-440A-B3F5-5F6102BEF15B}</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073C-4091-A4D6-228D59DD4A2C}"/>
                </c:ext>
              </c:extLst>
            </c:dLbl>
            <c:dLbl>
              <c:idx val="1"/>
              <c:tx>
                <c:strRef>
                  <c:f>#REF!</c:f>
                  <c:strCache>
                    <c:ptCount val="1"/>
                    <c:pt idx="0">
                      <c:v>#REF!</c:v>
                    </c:pt>
                  </c:strCache>
                </c:strRef>
              </c:tx>
              <c:dLblPos val="t"/>
              <c:showVal val="1"/>
              <c:extLst xmlns:c16r2="http://schemas.microsoft.com/office/drawing/2015/06/chart">
                <c:ext xmlns:c15="http://schemas.microsoft.com/office/drawing/2012/chart" uri="{CE6537A1-D6FC-4f65-9D91-7224C49458BB}">
                  <c15:dlblFieldTable>
                    <c15:dlblFTEntry>
                      <c15:txfldGUID>{ADB9B072-2E27-4900-AD20-5612E781160F}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73C-4091-A4D6-228D59DD4A2C}"/>
                </c:ext>
              </c:extLst>
            </c:dLbl>
            <c:dLbl>
              <c:idx val="2"/>
              <c:tx>
                <c:strRef>
                  <c:f>#REF!</c:f>
                  <c:strCache>
                    <c:ptCount val="1"/>
                    <c:pt idx="0">
                      <c:v>#REF!</c:v>
                    </c:pt>
                  </c:strCache>
                </c:strRef>
              </c:tx>
              <c:dLblPos val="t"/>
              <c:showVal val="1"/>
              <c:extLst xmlns:c16r2="http://schemas.microsoft.com/office/drawing/2015/06/chart">
                <c:ext xmlns:c15="http://schemas.microsoft.com/office/drawing/2012/chart" uri="{CE6537A1-D6FC-4f65-9D91-7224C49458BB}">
                  <c15:dlblFieldTable>
                    <c15:dlblFTEntry>
                      <c15:txfldGUID>{3959EF13-00DC-433D-A9E7-354012E063D2}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73C-4091-A4D6-228D59DD4A2C}"/>
                </c:ext>
              </c:extLst>
            </c:dLbl>
            <c:dLbl>
              <c:idx val="3"/>
              <c:tx>
                <c:strRef>
                  <c:f>#REF!</c:f>
                  <c:strCache>
                    <c:ptCount val="1"/>
                    <c:pt idx="0">
                      <c:v>#REF!</c:v>
                    </c:pt>
                  </c:strCache>
                </c:strRef>
              </c:tx>
              <c:dLblPos val="t"/>
              <c:showVal val="1"/>
              <c:extLst xmlns:c16r2="http://schemas.microsoft.com/office/drawing/2015/06/chart">
                <c:ext xmlns:c15="http://schemas.microsoft.com/office/drawing/2012/chart" uri="{CE6537A1-D6FC-4f65-9D91-7224C49458BB}">
                  <c15:dlblFieldTable>
                    <c15:dlblFTEntry>
                      <c15:txfldGUID>{0AC6362E-328C-45BC-96A9-62EC71DD5BDA}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73C-4091-A4D6-228D59DD4A2C}"/>
                </c:ext>
              </c:extLst>
            </c:dLbl>
            <c:dLbl>
              <c:idx val="4"/>
              <c:tx>
                <c:strRef>
                  <c:f>#REF!</c:f>
                  <c:strCache>
                    <c:ptCount val="1"/>
                    <c:pt idx="0">
                      <c:v>#REF!</c:v>
                    </c:pt>
                  </c:strCache>
                </c:strRef>
              </c:tx>
              <c:dLblPos val="t"/>
              <c:showVal val="1"/>
              <c:extLst xmlns:c16r2="http://schemas.microsoft.com/office/drawing/2015/06/chart">
                <c:ext xmlns:c15="http://schemas.microsoft.com/office/drawing/2012/chart" uri="{CE6537A1-D6FC-4f65-9D91-7224C49458BB}">
                  <c15:dlblFieldTable>
                    <c15:dlblFTEntry>
                      <c15:txfldGUID>{C41F1D30-FD5A-439D-B069-511845529C2B}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73C-4091-A4D6-228D59DD4A2C}"/>
                </c:ext>
              </c:extLst>
            </c:dLbl>
            <c:dLbl>
              <c:idx val="8"/>
              <c:tx>
                <c:strRef>
                  <c:f>公会計指標分析・財政指標組合せ分析表!$BX$50</c:f>
                  <c:strCache>
                    <c:ptCount val="1"/>
                    <c:pt idx="0">
                      <c:v>H27</c:v>
                    </c:pt>
                  </c:strCache>
                </c:strRef>
              </c:tx>
              <c:dLblPos val="t"/>
              <c:showVal val="1"/>
              <c:extLst xmlns:c16r2="http://schemas.microsoft.com/office/drawing/2015/06/chart">
                <c:ext xmlns:c15="http://schemas.microsoft.com/office/drawing/2012/chart" uri="{CE6537A1-D6FC-4f65-9D91-7224C49458BB}">
                  <c15:dlblFieldTable>
                    <c15:dlblFTEntry>
                      <c15:txfldGUID>{91EB8AE3-F253-4ADA-BD8D-5D1581E11DE7}</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073C-4091-A4D6-228D59DD4A2C}"/>
                </c:ext>
              </c:extLst>
            </c:dLbl>
            <c:dLbl>
              <c:idx val="16"/>
              <c:tx>
                <c:strRef>
                  <c:f>公会計指標分析・財政指標組合せ分析表!$CF$50</c:f>
                  <c:strCache>
                    <c:ptCount val="1"/>
                    <c:pt idx="0">
                      <c:v>H28</c:v>
                    </c:pt>
                  </c:strCache>
                </c:strRef>
              </c:tx>
              <c:dLblPos val="t"/>
              <c:showVal val="1"/>
              <c:extLst xmlns:c16r2="http://schemas.microsoft.com/office/drawing/2015/06/chart">
                <c:ext xmlns:c15="http://schemas.microsoft.com/office/drawing/2012/chart" uri="{CE6537A1-D6FC-4f65-9D91-7224C49458BB}">
                  <c15:dlblFieldTable>
                    <c15:dlblFTEntry>
                      <c15:txfldGUID>{C38826CE-CAD6-43BC-835F-598F5C38B1C1}</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073C-4091-A4D6-228D59DD4A2C}"/>
                </c:ext>
              </c:extLst>
            </c:dLbl>
            <c:dLbl>
              <c:idx val="24"/>
              <c:tx>
                <c:strRef>
                  <c:f>公会計指標分析・財政指標組合せ分析表!$CN$50</c:f>
                  <c:strCache>
                    <c:ptCount val="1"/>
                    <c:pt idx="0">
                      <c:v>H29</c:v>
                    </c:pt>
                  </c:strCache>
                </c:strRef>
              </c:tx>
              <c:dLblPos val="t"/>
              <c:showVal val="1"/>
              <c:extLst xmlns:c16r2="http://schemas.microsoft.com/office/drawing/2015/06/chart">
                <c:ext xmlns:c15="http://schemas.microsoft.com/office/drawing/2012/chart" uri="{CE6537A1-D6FC-4f65-9D91-7224C49458BB}">
                  <c15:dlblFieldTable>
                    <c15:dlblFTEntry>
                      <c15:txfldGUID>{DB058C6B-94CD-44A3-A2BB-E78E8EDBDDF8}</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073C-4091-A4D6-228D59DD4A2C}"/>
                </c:ext>
              </c:extLst>
            </c:dLbl>
            <c:dLbl>
              <c:idx val="32"/>
              <c:tx>
                <c:strRef>
                  <c:f>公会計指標分析・財政指標組合せ分析表!$CV$50</c:f>
                  <c:strCache>
                    <c:ptCount val="1"/>
                    <c:pt idx="0">
                      <c:v>H30</c:v>
                    </c:pt>
                  </c:strCache>
                </c:strRef>
              </c:tx>
              <c:dLblPos val="t"/>
              <c:showVal val="1"/>
              <c:extLst xmlns:c16r2="http://schemas.microsoft.com/office/drawing/2015/06/chart">
                <c:ext xmlns:c15="http://schemas.microsoft.com/office/drawing/2012/chart" uri="{CE6537A1-D6FC-4f65-9D91-7224C49458BB}">
                  <c15:dlblFieldTable>
                    <c15:dlblFTEntry>
                      <c15:txfldGUID>{753AD035-AB28-4098-85E9-E03395CCCDB5}</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073C-4091-A4D6-228D59DD4A2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Val val="1"/>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63.8</c:v>
                </c:pt>
                <c:pt idx="16">
                  <c:v>69.5</c:v>
                </c:pt>
                <c:pt idx="24">
                  <c:v>71.2</c:v>
                </c:pt>
                <c:pt idx="32">
                  <c:v>73</c:v>
                </c:pt>
              </c:numCache>
            </c:numRef>
          </c:xVal>
          <c:yVal>
            <c:numRef>
              <c:f>公会計指標分析・財政指標組合せ分析表!$BP$51:$DC$51</c:f>
              <c:numCache>
                <c:formatCode>#,##0.0;"▲ "#,##0.0</c:formatCode>
                <c:ptCount val="40"/>
                <c:pt idx="8">
                  <c:v>63.5</c:v>
                </c:pt>
                <c:pt idx="16">
                  <c:v>49.6</c:v>
                </c:pt>
                <c:pt idx="24">
                  <c:v>59.3</c:v>
                </c:pt>
                <c:pt idx="32">
                  <c:v>64.7</c:v>
                </c:pt>
              </c:numCache>
            </c:numRef>
          </c:yVal>
          <c:extLst xmlns:c16r2="http://schemas.microsoft.com/office/drawing/2015/06/chart">
            <c:ext xmlns:c16="http://schemas.microsoft.com/office/drawing/2014/chart" uri="{C3380CC4-5D6E-409C-BE32-E72D297353CC}">
              <c16:uniqueId val="{00000009-073C-4091-A4D6-228D59DD4A2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extLst xmlns:c16r2="http://schemas.microsoft.com/office/drawing/2015/06/chart">
                <c:ext xmlns:c15="http://schemas.microsoft.com/office/drawing/2012/chart" uri="{CE6537A1-D6FC-4f65-9D91-7224C49458BB}">
                  <c15:dlblFieldTable>
                    <c15:dlblFTEntry>
                      <c15:txfldGUID>{D9CF4FE4-9580-4626-A92F-5E65E6AA8FA1}</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073C-4091-A4D6-228D59DD4A2C}"/>
                </c:ext>
              </c:extLst>
            </c:dLbl>
            <c:dLbl>
              <c:idx val="1"/>
              <c:tx>
                <c:strRef>
                  <c:f>#REF!</c:f>
                  <c:strCache>
                    <c:ptCount val="1"/>
                    <c:pt idx="0">
                      <c:v>#REF!</c:v>
                    </c:pt>
                  </c:strCache>
                </c:strRef>
              </c:tx>
              <c:dLblPos val="t"/>
              <c:extLst xmlns:c16r2="http://schemas.microsoft.com/office/drawing/2015/06/chart">
                <c:ext xmlns:c15="http://schemas.microsoft.com/office/drawing/2012/chart" uri="{CE6537A1-D6FC-4f65-9D91-7224C49458BB}">
                  <c15:dlblFieldTable>
                    <c15:dlblFTEntry>
                      <c15:txfldGUID>{98FD8CAD-8C8F-4D25-88D1-B2FD1123550D}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73C-4091-A4D6-228D59DD4A2C}"/>
                </c:ext>
              </c:extLst>
            </c:dLbl>
            <c:dLbl>
              <c:idx val="2"/>
              <c:tx>
                <c:strRef>
                  <c:f>#REF!</c:f>
                  <c:strCache>
                    <c:ptCount val="1"/>
                    <c:pt idx="0">
                      <c:v>#REF!</c:v>
                    </c:pt>
                  </c:strCache>
                </c:strRef>
              </c:tx>
              <c:dLblPos val="t"/>
              <c:extLst xmlns:c16r2="http://schemas.microsoft.com/office/drawing/2015/06/chart">
                <c:ext xmlns:c15="http://schemas.microsoft.com/office/drawing/2012/chart" uri="{CE6537A1-D6FC-4f65-9D91-7224C49458BB}">
                  <c15:dlblFieldTable>
                    <c15:dlblFTEntry>
                      <c15:txfldGUID>{E8647832-BB0F-4361-A712-767D1F8993DB}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73C-4091-A4D6-228D59DD4A2C}"/>
                </c:ext>
              </c:extLst>
            </c:dLbl>
            <c:dLbl>
              <c:idx val="3"/>
              <c:tx>
                <c:strRef>
                  <c:f>#REF!</c:f>
                  <c:strCache>
                    <c:ptCount val="1"/>
                    <c:pt idx="0">
                      <c:v>#REF!</c:v>
                    </c:pt>
                  </c:strCache>
                </c:strRef>
              </c:tx>
              <c:dLblPos val="t"/>
              <c:extLst xmlns:c16r2="http://schemas.microsoft.com/office/drawing/2015/06/chart">
                <c:ext xmlns:c15="http://schemas.microsoft.com/office/drawing/2012/chart" uri="{CE6537A1-D6FC-4f65-9D91-7224C49458BB}">
                  <c15:dlblFieldTable>
                    <c15:dlblFTEntry>
                      <c15:txfldGUID>{135CFDA4-0EC6-424C-AFC3-68347E0BD4D3}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73C-4091-A4D6-228D59DD4A2C}"/>
                </c:ext>
              </c:extLst>
            </c:dLbl>
            <c:dLbl>
              <c:idx val="4"/>
              <c:tx>
                <c:strRef>
                  <c:f>#REF!</c:f>
                  <c:strCache>
                    <c:ptCount val="1"/>
                    <c:pt idx="0">
                      <c:v>#REF!</c:v>
                    </c:pt>
                  </c:strCache>
                </c:strRef>
              </c:tx>
              <c:dLblPos val="t"/>
              <c:extLst xmlns:c16r2="http://schemas.microsoft.com/office/drawing/2015/06/chart">
                <c:ext xmlns:c15="http://schemas.microsoft.com/office/drawing/2012/chart" uri="{CE6537A1-D6FC-4f65-9D91-7224C49458BB}">
                  <c15:dlblFieldTable>
                    <c15:dlblFTEntry>
                      <c15:txfldGUID>{788EBCA7-905C-4F30-8147-41122CE77F09}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73C-4091-A4D6-228D59DD4A2C}"/>
                </c:ext>
              </c:extLst>
            </c:dLbl>
            <c:dLbl>
              <c:idx val="8"/>
              <c:tx>
                <c:strRef>
                  <c:f>公会計指標分析・財政指標組合せ分析表!$BX$50</c:f>
                  <c:strCache>
                    <c:ptCount val="1"/>
                    <c:pt idx="0">
                      <c:v>H27</c:v>
                    </c:pt>
                  </c:strCache>
                </c:strRef>
              </c:tx>
              <c:dLblPos val="t"/>
              <c:showVal val="1"/>
              <c:extLst xmlns:c16r2="http://schemas.microsoft.com/office/drawing/2015/06/chart">
                <c:ext xmlns:c15="http://schemas.microsoft.com/office/drawing/2012/chart" uri="{CE6537A1-D6FC-4f65-9D91-7224C49458BB}">
                  <c15:dlblFieldTable>
                    <c15:dlblFTEntry>
                      <c15:txfldGUID>{877BD77B-48C0-4D0C-AD42-92A953469DA5}</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073C-4091-A4D6-228D59DD4A2C}"/>
                </c:ext>
              </c:extLst>
            </c:dLbl>
            <c:dLbl>
              <c:idx val="16"/>
              <c:layout>
                <c:manualLayout>
                  <c:x val="-3.5075513365366275E-2"/>
                  <c:y val="-6.4739042105865174E-2"/>
                </c:manualLayout>
              </c:layout>
              <c:tx>
                <c:strRef>
                  <c:f>公会計指標分析・財政指標組合せ分析表!$CF$50</c:f>
                  <c:strCache>
                    <c:ptCount val="1"/>
                    <c:pt idx="0">
                      <c:v>H28</c:v>
                    </c:pt>
                  </c:strCache>
                </c:strRef>
              </c:tx>
              <c:dLblPos val="r"/>
              <c:showVal val="1"/>
              <c:extLst xmlns:c16r2="http://schemas.microsoft.com/office/drawing/2015/06/chart">
                <c:ext xmlns:c15="http://schemas.microsoft.com/office/drawing/2012/chart" uri="{CE6537A1-D6FC-4f65-9D91-7224C49458BB}">
                  <c15:dlblFieldTable>
                    <c15:dlblFTEntry>
                      <c15:txfldGUID>{A53269D0-D1A9-4409-84B7-B54C492C386E}</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073C-4091-A4D6-228D59DD4A2C}"/>
                </c:ext>
              </c:extLst>
            </c:dLbl>
            <c:dLbl>
              <c:idx val="24"/>
              <c:layout>
                <c:manualLayout>
                  <c:x val="-2.9214887573778412E-2"/>
                  <c:y val="-6.4739042105865174E-2"/>
                </c:manualLayout>
              </c:layout>
              <c:tx>
                <c:strRef>
                  <c:f>公会計指標分析・財政指標組合せ分析表!$CN$50</c:f>
                  <c:strCache>
                    <c:ptCount val="1"/>
                    <c:pt idx="0">
                      <c:v>H29</c:v>
                    </c:pt>
                  </c:strCache>
                </c:strRef>
              </c:tx>
              <c:dLblPos val="r"/>
              <c:showVal val="1"/>
              <c:extLst xmlns:c16r2="http://schemas.microsoft.com/office/drawing/2015/06/chart">
                <c:ext xmlns:c15="http://schemas.microsoft.com/office/drawing/2012/chart" uri="{CE6537A1-D6FC-4f65-9D91-7224C49458BB}">
                  <c15:dlblFieldTable>
                    <c15:dlblFTEntry>
                      <c15:txfldGUID>{3A287479-B65B-4BC2-A9EC-2BA48DDC7C80}</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073C-4091-A4D6-228D59DD4A2C}"/>
                </c:ext>
              </c:extLst>
            </c:dLbl>
            <c:dLbl>
              <c:idx val="32"/>
              <c:tx>
                <c:strRef>
                  <c:f>公会計指標分析・財政指標組合せ分析表!$CV$50</c:f>
                  <c:strCache>
                    <c:ptCount val="1"/>
                    <c:pt idx="0">
                      <c:v>H30</c:v>
                    </c:pt>
                  </c:strCache>
                </c:strRef>
              </c:tx>
              <c:dLblPos val="t"/>
              <c:showVal val="1"/>
              <c:extLst xmlns:c16r2="http://schemas.microsoft.com/office/drawing/2015/06/chart">
                <c:ext xmlns:c15="http://schemas.microsoft.com/office/drawing/2012/chart" uri="{CE6537A1-D6FC-4f65-9D91-7224C49458BB}">
                  <c15:dlblFieldTable>
                    <c15:dlblFTEntry>
                      <c15:txfldGUID>{385FBDA9-C9B9-4B05-8EE8-5BC59410DD72}</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073C-4091-A4D6-228D59DD4A2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Val val="1"/>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56.2</c:v>
                </c:pt>
                <c:pt idx="16">
                  <c:v>58.6</c:v>
                </c:pt>
                <c:pt idx="24">
                  <c:v>59.1</c:v>
                </c:pt>
                <c:pt idx="32">
                  <c:v>61.2</c:v>
                </c:pt>
              </c:numCache>
            </c:numRef>
          </c:xVal>
          <c:yVal>
            <c:numRef>
              <c:f>公会計指標分析・財政指標組合せ分析表!$BP$55:$DC$55</c:f>
              <c:numCache>
                <c:formatCode>#,##0.0;"▲ "#,##0.0</c:formatCode>
                <c:ptCount val="40"/>
                <c:pt idx="8">
                  <c:v>0.8</c:v>
                </c:pt>
                <c:pt idx="16">
                  <c:v>0</c:v>
                </c:pt>
                <c:pt idx="24">
                  <c:v>0</c:v>
                </c:pt>
                <c:pt idx="32">
                  <c:v>0</c:v>
                </c:pt>
              </c:numCache>
            </c:numRef>
          </c:yVal>
          <c:extLst xmlns:c16r2="http://schemas.microsoft.com/office/drawing/2015/06/chart">
            <c:ext xmlns:c16="http://schemas.microsoft.com/office/drawing/2014/chart" uri="{C3380CC4-5D6E-409C-BE32-E72D297353CC}">
              <c16:uniqueId val="{00000013-073C-4091-A4D6-228D59DD4A2C}"/>
            </c:ext>
          </c:extLst>
        </c:ser>
        <c:dLbls>
          <c:showVal val="1"/>
        </c:dLbls>
        <c:axId val="140268288"/>
        <c:axId val="140270208"/>
      </c:scatterChart>
      <c:valAx>
        <c:axId val="140268288"/>
        <c:scaling>
          <c:orientation val="minMax"/>
          <c:max val="75"/>
          <c:min val="55"/>
        </c:scaling>
        <c:axPos val="b"/>
        <c:title>
          <c:tx>
            <c:rich>
              <a:bodyPr/>
              <a:lstStyle/>
              <a:p>
                <a:pPr>
                  <a:defRPr/>
                </a:pPr>
                <a:r>
                  <a:rPr lang="ja-JP" altLang="en-US" sz="1050" b="0"/>
                  <a:t>有形固定資産減価償却率</a:t>
                </a:r>
              </a:p>
            </c:rich>
          </c:tx>
          <c:layout>
            <c:manualLayout>
              <c:xMode val="edge"/>
              <c:yMode val="edge"/>
              <c:x val="0.41341562393161907"/>
              <c:y val="0.90792951587388426"/>
            </c:manualLayout>
          </c:layout>
        </c:title>
        <c:numFmt formatCode="#,##0.0;&quot;▲ &quot;#,##0.0" sourceLinked="0"/>
        <c:maj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0270208"/>
        <c:crosses val="autoZero"/>
        <c:crossBetween val="midCat"/>
      </c:valAx>
      <c:valAx>
        <c:axId val="140270208"/>
        <c:scaling>
          <c:orientation val="minMax"/>
          <c:max val="76"/>
          <c:min val="-8"/>
        </c:scaling>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82"/>
            </c:manualLayout>
          </c:layout>
        </c:title>
        <c:numFmt formatCode="#,##0.0;" sourceLinked="0"/>
        <c:majorTickMark val="none"/>
        <c:tickLblPos val="low"/>
        <c:spPr>
          <a:ln>
            <a:noFill/>
          </a:ln>
        </c:spPr>
        <c:txPr>
          <a:bodyPr/>
          <a:lstStyle/>
          <a:p>
            <a:pPr>
              <a:defRPr sz="800" baseline="0">
                <a:latin typeface="ＭＳ Ｐゴシック" pitchFamily="50" charset="-128"/>
              </a:defRPr>
            </a:pPr>
            <a:endParaRPr lang="ja-JP"/>
          </a:p>
        </c:txPr>
        <c:crossAx val="140268288"/>
        <c:crosses val="autoZero"/>
        <c:crossBetween val="midCat"/>
        <c:majorUnit val="8"/>
      </c:valAx>
      <c:spPr>
        <a:solidFill>
          <a:srgbClr val="E6FFD5"/>
        </a:solidFill>
        <a:ln w="19050">
          <a:solidFill>
            <a:sysClr val="windowText" lastClr="000000"/>
          </a:solidFill>
        </a:ln>
      </c:spPr>
    </c:plotArea>
    <c:plotVisOnly val="1"/>
    <c:dispBlanksAs val="span"/>
  </c:chart>
  <c:spPr>
    <a:noFill/>
    <a:ln>
      <a:noFill/>
    </a:ln>
  </c:spPr>
  <c:printSettings>
    <c:headerFooter/>
    <c:pageMargins b="0.75000000000000144" l="0.70000000000000062" r="0.70000000000000062" t="0.75000000000000144"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lang val="ja-JP"/>
  <c:clrMapOvr bg1="lt1" tx1="dk1" bg2="lt2" tx2="dk2" accent1="accent1" accent2="accent2" accent3="accent3" accent4="accent4" accent5="accent5" accent6="accent6" hlink="hlink" folHlink="folHlink"/>
  <c:chart>
    <c:plotArea>
      <c:layout>
        <c:manualLayout>
          <c:layoutTarget val="inner"/>
          <c:xMode val="edge"/>
          <c:yMode val="edge"/>
          <c:x val="0.11084499838569034"/>
          <c:y val="4.7159594500132108E-2"/>
          <c:w val="0.84753599996779949"/>
          <c:h val="0.77913873422717306"/>
        </c:manualLayout>
      </c:layout>
      <c:scatterChart>
        <c:scatterStyle val="lineMarker"/>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Val val="1"/>
              <c:extLst xmlns:c16r2="http://schemas.microsoft.com/office/drawing/2015/06/chart">
                <c:ext xmlns:c15="http://schemas.microsoft.com/office/drawing/2012/chart" uri="{CE6537A1-D6FC-4f65-9D91-7224C49458BB}">
                  <c15:dlblFieldTable>
                    <c15:dlblFTEntry>
                      <c15:txfldGUID>{6FA51ADD-70C8-4517-B9AF-A71EEAA468AB}</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15D8-4867-9880-174271E5C23B}"/>
                </c:ext>
              </c:extLst>
            </c:dLbl>
            <c:dLbl>
              <c:idx val="1"/>
              <c:tx>
                <c:strRef>
                  <c:f>#REF!</c:f>
                  <c:strCache>
                    <c:ptCount val="1"/>
                    <c:pt idx="0">
                      <c:v>#REF!</c:v>
                    </c:pt>
                  </c:strCache>
                </c:strRef>
              </c:tx>
              <c:dLblPos val="t"/>
              <c:showVal val="1"/>
              <c:extLst xmlns:c16r2="http://schemas.microsoft.com/office/drawing/2015/06/chart">
                <c:ext xmlns:c15="http://schemas.microsoft.com/office/drawing/2012/chart" uri="{CE6537A1-D6FC-4f65-9D91-7224C49458BB}">
                  <c15:dlblFieldTable>
                    <c15:dlblFTEntry>
                      <c15:txfldGUID>{0C14072A-595F-45EA-AE9C-17F0B140B529}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5D8-4867-9880-174271E5C23B}"/>
                </c:ext>
              </c:extLst>
            </c:dLbl>
            <c:dLbl>
              <c:idx val="2"/>
              <c:tx>
                <c:strRef>
                  <c:f>#REF!</c:f>
                  <c:strCache>
                    <c:ptCount val="1"/>
                    <c:pt idx="0">
                      <c:v>#REF!</c:v>
                    </c:pt>
                  </c:strCache>
                </c:strRef>
              </c:tx>
              <c:dLblPos val="t"/>
              <c:showVal val="1"/>
              <c:extLst xmlns:c16r2="http://schemas.microsoft.com/office/drawing/2015/06/chart">
                <c:ext xmlns:c15="http://schemas.microsoft.com/office/drawing/2012/chart" uri="{CE6537A1-D6FC-4f65-9D91-7224C49458BB}">
                  <c15:dlblFieldTable>
                    <c15:dlblFTEntry>
                      <c15:txfldGUID>{0E5BA667-16F5-46CE-87DE-4D1F95105A11}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5D8-4867-9880-174271E5C23B}"/>
                </c:ext>
              </c:extLst>
            </c:dLbl>
            <c:dLbl>
              <c:idx val="3"/>
              <c:tx>
                <c:strRef>
                  <c:f>#REF!</c:f>
                  <c:strCache>
                    <c:ptCount val="1"/>
                    <c:pt idx="0">
                      <c:v>#REF!</c:v>
                    </c:pt>
                  </c:strCache>
                </c:strRef>
              </c:tx>
              <c:dLblPos val="t"/>
              <c:showVal val="1"/>
              <c:extLst xmlns:c16r2="http://schemas.microsoft.com/office/drawing/2015/06/chart">
                <c:ext xmlns:c15="http://schemas.microsoft.com/office/drawing/2012/chart" uri="{CE6537A1-D6FC-4f65-9D91-7224C49458BB}">
                  <c15:dlblFieldTable>
                    <c15:dlblFTEntry>
                      <c15:txfldGUID>{124C2673-B310-4319-9CDB-2D25ACB6182E}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5D8-4867-9880-174271E5C23B}"/>
                </c:ext>
              </c:extLst>
            </c:dLbl>
            <c:dLbl>
              <c:idx val="4"/>
              <c:tx>
                <c:strRef>
                  <c:f>#REF!</c:f>
                  <c:strCache>
                    <c:ptCount val="1"/>
                    <c:pt idx="0">
                      <c:v>#REF!</c:v>
                    </c:pt>
                  </c:strCache>
                </c:strRef>
              </c:tx>
              <c:dLblPos val="t"/>
              <c:showVal val="1"/>
              <c:extLst xmlns:c16r2="http://schemas.microsoft.com/office/drawing/2015/06/chart">
                <c:ext xmlns:c15="http://schemas.microsoft.com/office/drawing/2012/chart" uri="{CE6537A1-D6FC-4f65-9D91-7224C49458BB}">
                  <c15:dlblFieldTable>
                    <c15:dlblFTEntry>
                      <c15:txfldGUID>{AC5775F6-C01E-40FD-A984-A1FC9D355DC0}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5D8-4867-9880-174271E5C23B}"/>
                </c:ext>
              </c:extLst>
            </c:dLbl>
            <c:dLbl>
              <c:idx val="8"/>
              <c:tx>
                <c:strRef>
                  <c:f>公会計指標分析・財政指標組合せ分析表!$BX$72</c:f>
                  <c:strCache>
                    <c:ptCount val="1"/>
                    <c:pt idx="0">
                      <c:v>H27</c:v>
                    </c:pt>
                  </c:strCache>
                </c:strRef>
              </c:tx>
              <c:dLblPos val="t"/>
              <c:showVal val="1"/>
              <c:extLst xmlns:c16r2="http://schemas.microsoft.com/office/drawing/2015/06/chart">
                <c:ext xmlns:c15="http://schemas.microsoft.com/office/drawing/2012/chart" uri="{CE6537A1-D6FC-4f65-9D91-7224C49458BB}">
                  <c15:dlblFieldTable>
                    <c15:dlblFTEntry>
                      <c15:txfldGUID>{5EA1B39A-5FF4-4BBF-A99C-B46604035C1E}</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15D8-4867-9880-174271E5C23B}"/>
                </c:ext>
              </c:extLst>
            </c:dLbl>
            <c:dLbl>
              <c:idx val="16"/>
              <c:tx>
                <c:strRef>
                  <c:f>公会計指標分析・財政指標組合せ分析表!$CF$72</c:f>
                  <c:strCache>
                    <c:ptCount val="1"/>
                    <c:pt idx="0">
                      <c:v>H28</c:v>
                    </c:pt>
                  </c:strCache>
                </c:strRef>
              </c:tx>
              <c:dLblPos val="t"/>
              <c:showVal val="1"/>
              <c:extLst xmlns:c16r2="http://schemas.microsoft.com/office/drawing/2015/06/chart">
                <c:ext xmlns:c15="http://schemas.microsoft.com/office/drawing/2012/chart" uri="{CE6537A1-D6FC-4f65-9D91-7224C49458BB}">
                  <c15:dlblFieldTable>
                    <c15:dlblFTEntry>
                      <c15:txfldGUID>{648EF3B6-788E-4E3E-8C46-7A2BDBFCE4F4}</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15D8-4867-9880-174271E5C23B}"/>
                </c:ext>
              </c:extLst>
            </c:dLbl>
            <c:dLbl>
              <c:idx val="24"/>
              <c:tx>
                <c:strRef>
                  <c:f>公会計指標分析・財政指標組合せ分析表!$CN$72</c:f>
                  <c:strCache>
                    <c:ptCount val="1"/>
                    <c:pt idx="0">
                      <c:v>H29</c:v>
                    </c:pt>
                  </c:strCache>
                </c:strRef>
              </c:tx>
              <c:dLblPos val="t"/>
              <c:showVal val="1"/>
              <c:extLst xmlns:c16r2="http://schemas.microsoft.com/office/drawing/2015/06/chart">
                <c:ext xmlns:c15="http://schemas.microsoft.com/office/drawing/2012/chart" uri="{CE6537A1-D6FC-4f65-9D91-7224C49458BB}">
                  <c15:dlblFieldTable>
                    <c15:dlblFTEntry>
                      <c15:txfldGUID>{7E76D5C7-B04E-489E-8272-E7DCE70F7E48}</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15D8-4867-9880-174271E5C23B}"/>
                </c:ext>
              </c:extLst>
            </c:dLbl>
            <c:dLbl>
              <c:idx val="32"/>
              <c:tx>
                <c:strRef>
                  <c:f>公会計指標分析・財政指標組合せ分析表!$CV$72</c:f>
                  <c:strCache>
                    <c:ptCount val="1"/>
                    <c:pt idx="0">
                      <c:v>H30</c:v>
                    </c:pt>
                  </c:strCache>
                </c:strRef>
              </c:tx>
              <c:dLblPos val="t"/>
              <c:showVal val="1"/>
              <c:extLst xmlns:c16r2="http://schemas.microsoft.com/office/drawing/2015/06/chart">
                <c:ext xmlns:c15="http://schemas.microsoft.com/office/drawing/2012/chart" uri="{CE6537A1-D6FC-4f65-9D91-7224C49458BB}">
                  <c15:dlblFieldTable>
                    <c15:dlblFTEntry>
                      <c15:txfldGUID>{C3590C49-1601-4DE8-BDD5-15FE080BE2BA}</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15D8-4867-9880-174271E5C23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Val val="1"/>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11.9</c:v>
                </c:pt>
                <c:pt idx="8">
                  <c:v>10</c:v>
                </c:pt>
                <c:pt idx="16">
                  <c:v>8.3000000000000007</c:v>
                </c:pt>
                <c:pt idx="24">
                  <c:v>8.1</c:v>
                </c:pt>
                <c:pt idx="32">
                  <c:v>8.3000000000000007</c:v>
                </c:pt>
              </c:numCache>
            </c:numRef>
          </c:xVal>
          <c:yVal>
            <c:numRef>
              <c:f>公会計指標分析・財政指標組合せ分析表!$BP$73:$DC$73</c:f>
              <c:numCache>
                <c:formatCode>#,##0.0;"▲ "#,##0.0</c:formatCode>
                <c:ptCount val="40"/>
                <c:pt idx="0">
                  <c:v>78</c:v>
                </c:pt>
                <c:pt idx="8">
                  <c:v>63.5</c:v>
                </c:pt>
                <c:pt idx="16">
                  <c:v>49.6</c:v>
                </c:pt>
                <c:pt idx="24">
                  <c:v>59.3</c:v>
                </c:pt>
                <c:pt idx="32">
                  <c:v>64.7</c:v>
                </c:pt>
              </c:numCache>
            </c:numRef>
          </c:yVal>
          <c:extLst xmlns:c16r2="http://schemas.microsoft.com/office/drawing/2015/06/chart">
            <c:ext xmlns:c16="http://schemas.microsoft.com/office/drawing/2014/chart" uri="{C3380CC4-5D6E-409C-BE32-E72D297353CC}">
              <c16:uniqueId val="{00000009-15D8-4867-9880-174271E5C23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extLst xmlns:c16r2="http://schemas.microsoft.com/office/drawing/2015/06/chart">
                <c:ext xmlns:c15="http://schemas.microsoft.com/office/drawing/2012/chart" uri="{CE6537A1-D6FC-4f65-9D91-7224C49458BB}">
                  <c15:dlblFieldTable>
                    <c15:dlblFTEntry>
                      <c15:txfldGUID>{5C670D23-7BD5-4BEB-8020-A59798311A04}</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15D8-4867-9880-174271E5C23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extLst xmlns:c16r2="http://schemas.microsoft.com/office/drawing/2015/06/chart">
                <c:ext xmlns:c15="http://schemas.microsoft.com/office/drawing/2012/chart" uri="{CE6537A1-D6FC-4f65-9D91-7224C49458BB}">
                  <c15:dlblFieldTable>
                    <c15:dlblFTEntry>
                      <c15:txfldGUID>{18E473A5-546E-442C-853D-9360FAACDB05}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5D8-4867-9880-174271E5C23B}"/>
                </c:ext>
              </c:extLst>
            </c:dLbl>
            <c:dLbl>
              <c:idx val="2"/>
              <c:tx>
                <c:strRef>
                  <c:f>#REF!</c:f>
                  <c:strCache>
                    <c:ptCount val="1"/>
                    <c:pt idx="0">
                      <c:v>#REF!</c:v>
                    </c:pt>
                  </c:strCache>
                </c:strRef>
              </c:tx>
              <c:dLblPos val="t"/>
              <c:extLst xmlns:c16r2="http://schemas.microsoft.com/office/drawing/2015/06/chart">
                <c:ext xmlns:c15="http://schemas.microsoft.com/office/drawing/2012/chart" uri="{CE6537A1-D6FC-4f65-9D91-7224C49458BB}">
                  <c15:dlblFieldTable>
                    <c15:dlblFTEntry>
                      <c15:txfldGUID>{6AE122F0-EBFE-4609-90BB-66CBB5EE4A6F}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5D8-4867-9880-174271E5C23B}"/>
                </c:ext>
              </c:extLst>
            </c:dLbl>
            <c:dLbl>
              <c:idx val="3"/>
              <c:tx>
                <c:strRef>
                  <c:f>#REF!</c:f>
                  <c:strCache>
                    <c:ptCount val="1"/>
                    <c:pt idx="0">
                      <c:v>#REF!</c:v>
                    </c:pt>
                  </c:strCache>
                </c:strRef>
              </c:tx>
              <c:dLblPos val="t"/>
              <c:extLst xmlns:c16r2="http://schemas.microsoft.com/office/drawing/2015/06/chart">
                <c:ext xmlns:c15="http://schemas.microsoft.com/office/drawing/2012/chart" uri="{CE6537A1-D6FC-4f65-9D91-7224C49458BB}">
                  <c15:dlblFieldTable>
                    <c15:dlblFTEntry>
                      <c15:txfldGUID>{A5828D1F-0F26-4F92-80A1-865A15365D07}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5D8-4867-9880-174271E5C23B}"/>
                </c:ext>
              </c:extLst>
            </c:dLbl>
            <c:dLbl>
              <c:idx val="4"/>
              <c:tx>
                <c:strRef>
                  <c:f>#REF!</c:f>
                  <c:strCache>
                    <c:ptCount val="1"/>
                    <c:pt idx="0">
                      <c:v>#REF!</c:v>
                    </c:pt>
                  </c:strCache>
                </c:strRef>
              </c:tx>
              <c:dLblPos val="t"/>
              <c:extLst xmlns:c16r2="http://schemas.microsoft.com/office/drawing/2015/06/chart">
                <c:ext xmlns:c15="http://schemas.microsoft.com/office/drawing/2012/chart" uri="{CE6537A1-D6FC-4f65-9D91-7224C49458BB}">
                  <c15:dlblFieldTable>
                    <c15:dlblFTEntry>
                      <c15:txfldGUID>{0BE6E07F-4F67-429A-9F13-9EB801AD4683}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5D8-4867-9880-174271E5C23B}"/>
                </c:ext>
              </c:extLst>
            </c:dLbl>
            <c:dLbl>
              <c:idx val="8"/>
              <c:tx>
                <c:strRef>
                  <c:f>公会計指標分析・財政指標組合せ分析表!$BX$72</c:f>
                  <c:strCache>
                    <c:ptCount val="1"/>
                    <c:pt idx="0">
                      <c:v>H27</c:v>
                    </c:pt>
                  </c:strCache>
                </c:strRef>
              </c:tx>
              <c:dLblPos val="t"/>
              <c:showVal val="1"/>
              <c:extLst xmlns:c16r2="http://schemas.microsoft.com/office/drawing/2015/06/chart">
                <c:ext xmlns:c15="http://schemas.microsoft.com/office/drawing/2012/chart" uri="{CE6537A1-D6FC-4f65-9D91-7224C49458BB}">
                  <c15:dlblFieldTable>
                    <c15:dlblFTEntry>
                      <c15:txfldGUID>{C6B56C27-FEEF-4DD7-B812-0D025EA3093E}</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15D8-4867-9880-174271E5C23B}"/>
                </c:ext>
              </c:extLst>
            </c:dLbl>
            <c:dLbl>
              <c:idx val="16"/>
              <c:layout>
                <c:manualLayout>
                  <c:x val="-2.6083163326257416E-2"/>
                  <c:y val="-8.1337372860052243E-2"/>
                </c:manualLayout>
              </c:layout>
              <c:tx>
                <c:strRef>
                  <c:f>公会計指標分析・財政指標組合せ分析表!$CF$72</c:f>
                  <c:strCache>
                    <c:ptCount val="1"/>
                    <c:pt idx="0">
                      <c:v>H28</c:v>
                    </c:pt>
                  </c:strCache>
                </c:strRef>
              </c:tx>
              <c:dLblPos val="r"/>
              <c:showVal val="1"/>
              <c:extLst xmlns:c16r2="http://schemas.microsoft.com/office/drawing/2015/06/chart">
                <c:ext xmlns:c15="http://schemas.microsoft.com/office/drawing/2012/chart" uri="{CE6537A1-D6FC-4f65-9D91-7224C49458BB}">
                  <c15:dlblFieldTable>
                    <c15:dlblFTEntry>
                      <c15:txfldGUID>{0B0266AA-850A-4180-8DF0-B3617E23D382}</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15D8-4867-9880-174271E5C23B}"/>
                </c:ext>
              </c:extLst>
            </c:dLbl>
            <c:dLbl>
              <c:idx val="24"/>
              <c:layout>
                <c:manualLayout>
                  <c:x val="-3.7312819911963939E-2"/>
                  <c:y val="-7.1876838730138212E-2"/>
                </c:manualLayout>
              </c:layout>
              <c:tx>
                <c:strRef>
                  <c:f>公会計指標分析・財政指標組合せ分析表!$CN$72</c:f>
                  <c:strCache>
                    <c:ptCount val="1"/>
                    <c:pt idx="0">
                      <c:v>H29</c:v>
                    </c:pt>
                  </c:strCache>
                </c:strRef>
              </c:tx>
              <c:dLblPos val="r"/>
              <c:showVal val="1"/>
              <c:extLst xmlns:c16r2="http://schemas.microsoft.com/office/drawing/2015/06/chart">
                <c:ext xmlns:c15="http://schemas.microsoft.com/office/drawing/2012/chart" uri="{CE6537A1-D6FC-4f65-9D91-7224C49458BB}">
                  <c15:dlblFieldTable>
                    <c15:dlblFTEntry>
                      <c15:txfldGUID>{B9ABC8A1-E490-4D03-A5B3-A80B1061C188}</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15D8-4867-9880-174271E5C23B}"/>
                </c:ext>
              </c:extLst>
            </c:dLbl>
            <c:dLbl>
              <c:idx val="32"/>
              <c:layout>
                <c:manualLayout>
                  <c:x val="-3.1697991619110695E-2"/>
                  <c:y val="-3.4035387185622198E-2"/>
                </c:manualLayout>
              </c:layout>
              <c:tx>
                <c:strRef>
                  <c:f>公会計指標分析・財政指標組合せ分析表!$CV$72</c:f>
                  <c:strCache>
                    <c:ptCount val="1"/>
                    <c:pt idx="0">
                      <c:v>H30</c:v>
                    </c:pt>
                  </c:strCache>
                </c:strRef>
              </c:tx>
              <c:dLblPos val="r"/>
              <c:showVal val="1"/>
              <c:extLst xmlns:c16r2="http://schemas.microsoft.com/office/drawing/2015/06/chart">
                <c:ext xmlns:c15="http://schemas.microsoft.com/office/drawing/2012/chart" uri="{CE6537A1-D6FC-4f65-9D91-7224C49458BB}">
                  <c15:dlblFieldTable>
                    <c15:dlblFTEntry>
                      <c15:txfldGUID>{306F1D0D-347B-4CBE-B06D-470B15A40522}</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15D8-4867-9880-174271E5C23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Val val="1"/>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9.5</c:v>
                </c:pt>
                <c:pt idx="8">
                  <c:v>8.1</c:v>
                </c:pt>
                <c:pt idx="16">
                  <c:v>7.3</c:v>
                </c:pt>
                <c:pt idx="24">
                  <c:v>7.2</c:v>
                </c:pt>
                <c:pt idx="32">
                  <c:v>7.2</c:v>
                </c:pt>
              </c:numCache>
            </c:numRef>
          </c:xVal>
          <c:yVal>
            <c:numRef>
              <c:f>公会計指標分析・財政指標組合せ分析表!$BP$77:$DC$77</c:f>
              <c:numCache>
                <c:formatCode>#,##0.0;"▲ "#,##0.0</c:formatCode>
                <c:ptCount val="40"/>
                <c:pt idx="0">
                  <c:v>22.6</c:v>
                </c:pt>
                <c:pt idx="8">
                  <c:v>0.8</c:v>
                </c:pt>
                <c:pt idx="16">
                  <c:v>0</c:v>
                </c:pt>
                <c:pt idx="24">
                  <c:v>0</c:v>
                </c:pt>
                <c:pt idx="32">
                  <c:v>0</c:v>
                </c:pt>
              </c:numCache>
            </c:numRef>
          </c:yVal>
          <c:extLst xmlns:c16r2="http://schemas.microsoft.com/office/drawing/2015/06/chart">
            <c:ext xmlns:c16="http://schemas.microsoft.com/office/drawing/2014/chart" uri="{C3380CC4-5D6E-409C-BE32-E72D297353CC}">
              <c16:uniqueId val="{00000013-15D8-4867-9880-174271E5C23B}"/>
            </c:ext>
          </c:extLst>
        </c:ser>
        <c:dLbls>
          <c:showVal val="1"/>
        </c:dLbls>
        <c:axId val="140988416"/>
        <c:axId val="140990336"/>
      </c:scatterChart>
      <c:valAx>
        <c:axId val="140988416"/>
        <c:scaling>
          <c:orientation val="minMax"/>
          <c:max val="12.3"/>
          <c:min val="6.9"/>
        </c:scaling>
        <c:axPos val="b"/>
        <c:title>
          <c:tx>
            <c:rich>
              <a:bodyPr/>
              <a:lstStyle/>
              <a:p>
                <a:pPr>
                  <a:defRPr/>
                </a:pPr>
                <a:r>
                  <a:rPr lang="ja-JP" altLang="en-US" sz="1050" b="0"/>
                  <a:t>実質公債費比率</a:t>
                </a:r>
              </a:p>
            </c:rich>
          </c:tx>
          <c:layout>
            <c:manualLayout>
              <c:xMode val="edge"/>
              <c:yMode val="edge"/>
              <c:x val="0.46792889130339876"/>
              <c:y val="0.89956963274777912"/>
            </c:manualLayout>
          </c:layout>
        </c:title>
        <c:numFmt formatCode="#,##0.0;&quot;▲ &quot;#,##0.0" sourceLinked="0"/>
        <c:maj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0990336"/>
        <c:crosses val="autoZero"/>
        <c:crossBetween val="midCat"/>
      </c:valAx>
      <c:valAx>
        <c:axId val="140990336"/>
        <c:scaling>
          <c:orientation val="minMax"/>
          <c:max val="91"/>
          <c:min val="-10"/>
        </c:scaling>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41E-2"/>
              <c:y val="0.25115562968651611"/>
            </c:manualLayout>
          </c:layout>
        </c:title>
        <c:numFmt formatCode="#,##0.0;" sourceLinked="0"/>
        <c:majorTickMark val="none"/>
        <c:tickLblPos val="low"/>
        <c:spPr>
          <a:ln>
            <a:noFill/>
          </a:ln>
        </c:spPr>
        <c:txPr>
          <a:bodyPr/>
          <a:lstStyle/>
          <a:p>
            <a:pPr>
              <a:defRPr sz="800" baseline="0">
                <a:latin typeface="ＭＳ Ｐゴシック" pitchFamily="50" charset="-128"/>
              </a:defRPr>
            </a:pPr>
            <a:endParaRPr lang="ja-JP"/>
          </a:p>
        </c:txPr>
        <c:crossAx val="140988416"/>
        <c:crosses val="autoZero"/>
        <c:crossBetween val="midCat"/>
        <c:majorUnit val="10"/>
      </c:valAx>
      <c:spPr>
        <a:solidFill>
          <a:srgbClr val="E6FFD5"/>
        </a:solidFill>
        <a:ln w="19050">
          <a:solidFill>
            <a:srgbClr val="000000"/>
          </a:solidFill>
        </a:ln>
      </c:spPr>
    </c:plotArea>
    <c:plotVisOnly val="1"/>
    <c:dispBlanksAs val="span"/>
  </c:chart>
  <c:spPr>
    <a:ln>
      <a:noFill/>
    </a:ln>
  </c:spPr>
  <c:printSettings>
    <c:headerFooter/>
    <c:pageMargins b="0.75000000000000144" l="0.70000000000000062" r="0.70000000000000062" t="0.75000000000000144" header="0.30000000000000032" footer="0.30000000000000032"/>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長野県飯島町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元利償還金等において、前年対比</a:t>
          </a:r>
          <a:r>
            <a:rPr kumimoji="1" lang="en-US" altLang="ja-JP" sz="1400">
              <a:latin typeface="ＭＳ ゴシック" pitchFamily="49" charset="-128"/>
              <a:ea typeface="ＭＳ ゴシック" pitchFamily="49" charset="-128"/>
            </a:rPr>
            <a:t>36</a:t>
          </a:r>
          <a:r>
            <a:rPr kumimoji="1" lang="ja-JP" altLang="en-US" sz="1400">
              <a:latin typeface="ＭＳ ゴシック" pitchFamily="49" charset="-128"/>
              <a:ea typeface="ＭＳ ゴシック" pitchFamily="49" charset="-128"/>
            </a:rPr>
            <a:t>百万円の増となった。主に公営企業債の元利償還金に対する繰入金の増によるものである。今後も地方債の新規発行に際しては、将来の公債費負担を的確に把握したうえでの適正な規模とし、繰上償還や公債費充当特定財源の確保等、公債費負担適正化への継続的な取り組みを行っ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長野県飯島町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将来負担額において、一般会計に係る地方債の現在高、公営企業債等繰入見込額が全体の約</a:t>
          </a:r>
          <a:r>
            <a:rPr kumimoji="1" lang="en-US" altLang="ja-JP" sz="1400">
              <a:latin typeface="ＭＳ ゴシック" pitchFamily="49" charset="-128"/>
              <a:ea typeface="ＭＳ ゴシック" pitchFamily="49" charset="-128"/>
            </a:rPr>
            <a:t>85</a:t>
          </a:r>
          <a:r>
            <a:rPr kumimoji="1" lang="ja-JP" altLang="en-US" sz="1400">
              <a:latin typeface="ＭＳ ゴシック" pitchFamily="49" charset="-128"/>
              <a:ea typeface="ＭＳ ゴシック" pitchFamily="49" charset="-128"/>
            </a:rPr>
            <a:t>％を占めている。今後も公営企業の経営健全化への取り組み等、健全な経営を進めていく一方、充当可能財源等の確保にも努めていく。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長野県飯島町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latin typeface="+mn-lt"/>
              <a:ea typeface="+mn-ea"/>
              <a:cs typeface="+mn-cs"/>
            </a:rPr>
            <a:t>　</a:t>
          </a:r>
          <a:r>
            <a:rPr kumimoji="1" lang="ja-JP" altLang="ja-JP" sz="1300">
              <a:solidFill>
                <a:schemeClr val="dk1"/>
              </a:solidFill>
              <a:latin typeface="ＭＳ ゴシック" pitchFamily="49" charset="-128"/>
              <a:ea typeface="ＭＳ ゴシック" pitchFamily="49" charset="-128"/>
              <a:cs typeface="+mn-cs"/>
            </a:rPr>
            <a:t>「地域福祉基金」は、医師開業支援のため</a:t>
          </a:r>
          <a:r>
            <a:rPr kumimoji="1" lang="en-US" altLang="ja-JP" sz="1300">
              <a:solidFill>
                <a:schemeClr val="dk1"/>
              </a:solidFill>
              <a:latin typeface="ＭＳ ゴシック" pitchFamily="49" charset="-128"/>
              <a:ea typeface="ＭＳ ゴシック" pitchFamily="49" charset="-128"/>
              <a:cs typeface="+mn-cs"/>
            </a:rPr>
            <a:t>15</a:t>
          </a:r>
          <a:r>
            <a:rPr kumimoji="1" lang="ja-JP" altLang="ja-JP" sz="1300">
              <a:solidFill>
                <a:schemeClr val="dk1"/>
              </a:solidFill>
              <a:latin typeface="ＭＳ ゴシック" pitchFamily="49" charset="-128"/>
              <a:ea typeface="ＭＳ ゴシック" pitchFamily="49" charset="-128"/>
              <a:cs typeface="+mn-cs"/>
            </a:rPr>
            <a:t>百万円の取り崩しを行ったことにより減少した。一方で、</a:t>
          </a:r>
          <a:r>
            <a:rPr kumimoji="1" lang="ja-JP" altLang="en-US" sz="1300">
              <a:solidFill>
                <a:schemeClr val="dk1"/>
              </a:solidFill>
              <a:latin typeface="ＭＳ ゴシック" pitchFamily="49" charset="-128"/>
              <a:ea typeface="ＭＳ ゴシック" pitchFamily="49" charset="-128"/>
              <a:cs typeface="+mn-cs"/>
            </a:rPr>
            <a:t>「財政調整基金」</a:t>
          </a:r>
          <a:r>
            <a:rPr kumimoji="1" lang="ja-JP" altLang="ja-JP" sz="1300">
              <a:solidFill>
                <a:schemeClr val="dk1"/>
              </a:solidFill>
              <a:latin typeface="ＭＳ ゴシック" pitchFamily="49" charset="-128"/>
              <a:ea typeface="ＭＳ ゴシック" pitchFamily="49" charset="-128"/>
              <a:cs typeface="+mn-cs"/>
            </a:rPr>
            <a:t>「減債基金」「公共施設等整備基金」等は、今後に備えて積立てを行ったことにより増加した。基金全体としては、</a:t>
          </a:r>
          <a:r>
            <a:rPr kumimoji="1" lang="en-US" altLang="ja-JP" sz="1300">
              <a:solidFill>
                <a:schemeClr val="dk1"/>
              </a:solidFill>
              <a:latin typeface="ＭＳ ゴシック" pitchFamily="49" charset="-128"/>
              <a:ea typeface="ＭＳ ゴシック" pitchFamily="49" charset="-128"/>
              <a:cs typeface="+mn-cs"/>
            </a:rPr>
            <a:t>56</a:t>
          </a:r>
          <a:r>
            <a:rPr kumimoji="1" lang="ja-JP" altLang="ja-JP" sz="1300">
              <a:solidFill>
                <a:schemeClr val="dk1"/>
              </a:solidFill>
              <a:latin typeface="ＭＳ ゴシック" pitchFamily="49" charset="-128"/>
              <a:ea typeface="ＭＳ ゴシック" pitchFamily="49" charset="-128"/>
              <a:cs typeface="+mn-cs"/>
            </a:rPr>
            <a:t>百万円の増加となった。</a:t>
          </a:r>
          <a:endParaRPr kumimoji="1" lang="en-US" altLang="ja-JP" sz="1300">
            <a:solidFill>
              <a:schemeClr val="dk1"/>
            </a:solidFill>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itchFamily="49" charset="-128"/>
            <a:ea typeface="ＭＳ ゴシック"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latin typeface="ＭＳ ゴシック" pitchFamily="49" charset="-128"/>
              <a:ea typeface="ＭＳ ゴシック" pitchFamily="49" charset="-128"/>
              <a:cs typeface="+mn-cs"/>
            </a:rPr>
            <a:t>  </a:t>
          </a:r>
          <a:r>
            <a:rPr kumimoji="1" lang="ja-JP" altLang="ja-JP" sz="1300">
              <a:solidFill>
                <a:schemeClr val="dk1"/>
              </a:solidFill>
              <a:latin typeface="ＭＳ ゴシック" pitchFamily="49" charset="-128"/>
              <a:ea typeface="ＭＳ ゴシック" pitchFamily="49" charset="-128"/>
              <a:cs typeface="+mn-cs"/>
            </a:rPr>
            <a:t>今後も計画的な積立てを行うとともに、各基金の目的に沿って活用していく。</a:t>
          </a:r>
          <a:endParaRPr kumimoji="1" lang="en-US" altLang="ja-JP" sz="1300">
            <a:solidFill>
              <a:schemeClr val="dk1"/>
            </a:solidFill>
            <a:effectLst/>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itchFamily="49" charset="-128"/>
            <a:ea typeface="ＭＳ ゴシック"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latin typeface="ＭＳ ゴシック" pitchFamily="49" charset="-128"/>
            <a:ea typeface="ＭＳ ゴシック" pitchFamily="49" charset="-128"/>
            <a:cs typeface="+mn-cs"/>
          </a:endParaRPr>
        </a:p>
        <a:p>
          <a:r>
            <a:rPr kumimoji="1" lang="ja-JP" altLang="ja-JP" sz="1300">
              <a:solidFill>
                <a:schemeClr val="dk1"/>
              </a:solidFill>
              <a:latin typeface="ＭＳ ゴシック" pitchFamily="49" charset="-128"/>
              <a:ea typeface="ＭＳ ゴシック" pitchFamily="49" charset="-128"/>
              <a:cs typeface="+mn-cs"/>
            </a:rPr>
            <a:t>・公共施設等整備基金：飯島町公共施設等総合管理計画に沿い、公共施設の改修やインフラ施設の長寿命化に活用</a:t>
          </a:r>
          <a:endParaRPr kumimoji="1" lang="en-US" altLang="ja-JP" sz="1300">
            <a:solidFill>
              <a:schemeClr val="dk1"/>
            </a:solidFill>
            <a:latin typeface="ＭＳ ゴシック" pitchFamily="49" charset="-128"/>
            <a:ea typeface="ＭＳ ゴシック" pitchFamily="49" charset="-128"/>
            <a:cs typeface="+mn-cs"/>
          </a:endParaRPr>
        </a:p>
        <a:p>
          <a:r>
            <a:rPr kumimoji="1" lang="ja-JP" altLang="ja-JP" sz="1300">
              <a:solidFill>
                <a:schemeClr val="dk1"/>
              </a:solidFill>
              <a:latin typeface="ＭＳ ゴシック" pitchFamily="49" charset="-128"/>
              <a:ea typeface="ＭＳ ゴシック" pitchFamily="49" charset="-128"/>
              <a:cs typeface="+mn-cs"/>
            </a:rPr>
            <a:t>・地域福祉基金：地域福祉基盤強化のため、福祉施設や付帯施設の増強や地域医療の先端を担う開業医支援事業に活用</a:t>
          </a:r>
          <a:endParaRPr kumimoji="1" lang="en-US" altLang="ja-JP" sz="1300">
            <a:solidFill>
              <a:schemeClr val="dk1"/>
            </a:solidFill>
            <a:latin typeface="ＭＳ ゴシック" pitchFamily="49" charset="-128"/>
            <a:ea typeface="ＭＳ ゴシック" pitchFamily="49" charset="-128"/>
            <a:cs typeface="+mn-cs"/>
          </a:endParaRPr>
        </a:p>
        <a:p>
          <a:r>
            <a:rPr kumimoji="1" lang="ja-JP" altLang="ja-JP" sz="1300">
              <a:solidFill>
                <a:schemeClr val="dk1"/>
              </a:solidFill>
              <a:latin typeface="ＭＳ ゴシック" pitchFamily="49" charset="-128"/>
              <a:ea typeface="ＭＳ ゴシック" pitchFamily="49" charset="-128"/>
              <a:cs typeface="+mn-cs"/>
            </a:rPr>
            <a:t>・高度情報化基金：庁舎内の情報処理機器の更新・増設やＣＡＴ</a:t>
          </a:r>
          <a:r>
            <a:rPr kumimoji="1" lang="en-US" altLang="ja-JP" sz="1300">
              <a:solidFill>
                <a:schemeClr val="dk1"/>
              </a:solidFill>
              <a:latin typeface="ＭＳ ゴシック" pitchFamily="49" charset="-128"/>
              <a:ea typeface="ＭＳ ゴシック" pitchFamily="49" charset="-128"/>
              <a:cs typeface="+mn-cs"/>
            </a:rPr>
            <a:t>V</a:t>
          </a:r>
          <a:r>
            <a:rPr kumimoji="1" lang="ja-JP" altLang="ja-JP" sz="1300">
              <a:solidFill>
                <a:schemeClr val="dk1"/>
              </a:solidFill>
              <a:latin typeface="ＭＳ ゴシック" pitchFamily="49" charset="-128"/>
              <a:ea typeface="ＭＳ ゴシック" pitchFamily="49" charset="-128"/>
              <a:cs typeface="+mn-cs"/>
            </a:rPr>
            <a:t>の設備改修、町内Ｗｉｆｉ環境整備等に活用</a:t>
          </a:r>
          <a:endParaRPr kumimoji="1" lang="en-US" altLang="ja-JP" sz="1300">
            <a:solidFill>
              <a:schemeClr val="dk1"/>
            </a:solidFill>
            <a:latin typeface="ＭＳ ゴシック" pitchFamily="49" charset="-128"/>
            <a:ea typeface="ＭＳ ゴシック" pitchFamily="49" charset="-128"/>
            <a:cs typeface="+mn-cs"/>
          </a:endParaRPr>
        </a:p>
        <a:p>
          <a:r>
            <a:rPr kumimoji="1" lang="ja-JP" altLang="ja-JP" sz="1300">
              <a:solidFill>
                <a:schemeClr val="dk1"/>
              </a:solidFill>
              <a:latin typeface="ＭＳ ゴシック" pitchFamily="49" charset="-128"/>
              <a:ea typeface="ＭＳ ゴシック" pitchFamily="49" charset="-128"/>
              <a:cs typeface="+mn-cs"/>
            </a:rPr>
            <a:t>・ふるさといいじま応援基金：「ふるさといいじま応援寄附金」を原資に、個性あるふるさとづくりに資するため、子育て支援や飯島町の</a:t>
          </a:r>
          <a:endParaRPr kumimoji="1" lang="en-US" altLang="ja-JP" sz="1300">
            <a:solidFill>
              <a:schemeClr val="dk1"/>
            </a:solidFill>
            <a:latin typeface="ＭＳ ゴシック" pitchFamily="49" charset="-128"/>
            <a:ea typeface="ＭＳ ゴシック" pitchFamily="49" charset="-128"/>
            <a:cs typeface="+mn-cs"/>
          </a:endParaRPr>
        </a:p>
        <a:p>
          <a:r>
            <a:rPr kumimoji="1" lang="ja-JP" altLang="en-US" sz="1300">
              <a:solidFill>
                <a:schemeClr val="dk1"/>
              </a:solidFill>
              <a:latin typeface="ＭＳ ゴシック" pitchFamily="49" charset="-128"/>
              <a:ea typeface="ＭＳ ゴシック" pitchFamily="49" charset="-128"/>
              <a:cs typeface="+mn-cs"/>
            </a:rPr>
            <a:t>　</a:t>
          </a:r>
          <a:r>
            <a:rPr kumimoji="1" lang="ja-JP" altLang="ja-JP" sz="1300">
              <a:solidFill>
                <a:schemeClr val="dk1"/>
              </a:solidFill>
              <a:latin typeface="ＭＳ ゴシック" pitchFamily="49" charset="-128"/>
              <a:ea typeface="ＭＳ ゴシック" pitchFamily="49" charset="-128"/>
              <a:cs typeface="+mn-cs"/>
            </a:rPr>
            <a:t>夢の実現等に活用</a:t>
          </a:r>
          <a:endParaRPr kumimoji="1" lang="en-US" altLang="ja-JP" sz="1300">
            <a:solidFill>
              <a:schemeClr val="dk1"/>
            </a:solidFill>
            <a:latin typeface="ＭＳ ゴシック" pitchFamily="49" charset="-128"/>
            <a:ea typeface="ＭＳ ゴシック" pitchFamily="49" charset="-128"/>
            <a:cs typeface="+mn-cs"/>
          </a:endParaRPr>
        </a:p>
        <a:p>
          <a:r>
            <a:rPr kumimoji="1" lang="ja-JP" altLang="ja-JP" sz="1300">
              <a:solidFill>
                <a:schemeClr val="dk1"/>
              </a:solidFill>
              <a:latin typeface="ＭＳ ゴシック" pitchFamily="49" charset="-128"/>
              <a:ea typeface="ＭＳ ゴシック" pitchFamily="49" charset="-128"/>
              <a:cs typeface="+mn-cs"/>
            </a:rPr>
            <a:t>・中山間地域水とみどりの保全基金：中山間地域における土地改良施設の機能を適正に発揮させるため、改修事業等に活用</a:t>
          </a:r>
          <a:endParaRPr kumimoji="1" lang="en-US" altLang="ja-JP" sz="1300">
            <a:solidFill>
              <a:schemeClr val="dk1"/>
            </a:solidFill>
            <a:latin typeface="ＭＳ ゴシック" pitchFamily="49" charset="-128"/>
            <a:ea typeface="ＭＳ ゴシック" pitchFamily="49" charset="-128"/>
            <a:cs typeface="+mn-cs"/>
          </a:endParaRPr>
        </a:p>
        <a:p>
          <a:endParaRPr kumimoji="1" lang="en-US" altLang="ja-JP" sz="1300">
            <a:solidFill>
              <a:schemeClr val="dk1"/>
            </a:solidFill>
            <a:latin typeface="ＭＳ ゴシック" pitchFamily="49" charset="-128"/>
            <a:ea typeface="ＭＳ ゴシック" pitchFamily="49" charset="-128"/>
            <a:cs typeface="+mn-cs"/>
          </a:endParaRPr>
        </a:p>
        <a:p>
          <a:r>
            <a:rPr kumimoji="1" lang="ja-JP" altLang="ja-JP" sz="1300">
              <a:solidFill>
                <a:schemeClr val="dk1"/>
              </a:solidFill>
              <a:latin typeface="ＭＳ ゴシック" pitchFamily="49" charset="-128"/>
              <a:ea typeface="ＭＳ ゴシック" pitchFamily="49" charset="-128"/>
              <a:cs typeface="+mn-cs"/>
            </a:rPr>
            <a:t>（増減理由）</a:t>
          </a:r>
          <a:endParaRPr kumimoji="1" lang="en-US" altLang="ja-JP" sz="1300">
            <a:solidFill>
              <a:schemeClr val="dk1"/>
            </a:solidFill>
            <a:latin typeface="ＭＳ ゴシック" pitchFamily="49" charset="-128"/>
            <a:ea typeface="ＭＳ ゴシック" pitchFamily="49" charset="-128"/>
            <a:cs typeface="+mn-cs"/>
          </a:endParaRPr>
        </a:p>
        <a:p>
          <a:r>
            <a:rPr kumimoji="1" lang="ja-JP" altLang="ja-JP" sz="1300">
              <a:solidFill>
                <a:schemeClr val="dk1"/>
              </a:solidFill>
              <a:latin typeface="ＭＳ ゴシック" pitchFamily="49" charset="-128"/>
              <a:ea typeface="ＭＳ ゴシック" pitchFamily="49" charset="-128"/>
              <a:cs typeface="+mn-cs"/>
            </a:rPr>
            <a:t>・公共施設等整備基金、高度情報化基金：今後に備えた積立てを行ったことにより増加した。</a:t>
          </a:r>
          <a:endParaRPr kumimoji="1" lang="en-US" altLang="ja-JP" sz="1300">
            <a:solidFill>
              <a:schemeClr val="dk1"/>
            </a:solidFill>
            <a:latin typeface="ＭＳ ゴシック" pitchFamily="49" charset="-128"/>
            <a:ea typeface="ＭＳ ゴシック" pitchFamily="49" charset="-128"/>
            <a:cs typeface="+mn-cs"/>
          </a:endParaRPr>
        </a:p>
        <a:p>
          <a:r>
            <a:rPr kumimoji="1" lang="ja-JP" altLang="ja-JP" sz="1300">
              <a:solidFill>
                <a:schemeClr val="dk1"/>
              </a:solidFill>
              <a:latin typeface="ＭＳ ゴシック" pitchFamily="49" charset="-128"/>
              <a:ea typeface="ＭＳ ゴシック" pitchFamily="49" charset="-128"/>
              <a:cs typeface="+mn-cs"/>
            </a:rPr>
            <a:t>・地域福祉基金：医師開業支援のため、</a:t>
          </a:r>
          <a:r>
            <a:rPr kumimoji="1" lang="en-US" altLang="ja-JP" sz="1300">
              <a:solidFill>
                <a:schemeClr val="dk1"/>
              </a:solidFill>
              <a:latin typeface="ＭＳ ゴシック" pitchFamily="49" charset="-128"/>
              <a:ea typeface="ＭＳ ゴシック" pitchFamily="49" charset="-128"/>
              <a:cs typeface="+mn-cs"/>
            </a:rPr>
            <a:t>15</a:t>
          </a:r>
          <a:r>
            <a:rPr kumimoji="1" lang="ja-JP" altLang="ja-JP" sz="1300">
              <a:solidFill>
                <a:schemeClr val="dk1"/>
              </a:solidFill>
              <a:latin typeface="ＭＳ ゴシック" pitchFamily="49" charset="-128"/>
              <a:ea typeface="ＭＳ ゴシック" pitchFamily="49" charset="-128"/>
              <a:cs typeface="+mn-cs"/>
            </a:rPr>
            <a:t>百万円の取り崩しを行ったことにより減少した。</a:t>
          </a:r>
          <a:endParaRPr kumimoji="1" lang="en-US" altLang="ja-JP" sz="1300">
            <a:solidFill>
              <a:schemeClr val="dk1"/>
            </a:solidFill>
            <a:latin typeface="ＭＳ ゴシック" pitchFamily="49" charset="-128"/>
            <a:ea typeface="ＭＳ ゴシック" pitchFamily="49" charset="-128"/>
            <a:cs typeface="+mn-cs"/>
          </a:endParaRPr>
        </a:p>
        <a:p>
          <a:r>
            <a:rPr kumimoji="1" lang="ja-JP" altLang="ja-JP" sz="1300">
              <a:solidFill>
                <a:schemeClr val="dk1"/>
              </a:solidFill>
              <a:latin typeface="ＭＳ ゴシック" pitchFamily="49" charset="-128"/>
              <a:ea typeface="ＭＳ ゴシック" pitchFamily="49" charset="-128"/>
              <a:cs typeface="+mn-cs"/>
            </a:rPr>
            <a:t>・ふるさといいじま応援基金：寄附金の減により減少した。</a:t>
          </a:r>
          <a:endParaRPr kumimoji="1" lang="en-US" altLang="ja-JP" sz="1300">
            <a:solidFill>
              <a:schemeClr val="dk1"/>
            </a:solidFill>
            <a:latin typeface="ＭＳ ゴシック" pitchFamily="49" charset="-128"/>
            <a:ea typeface="ＭＳ ゴシック" pitchFamily="49" charset="-128"/>
            <a:cs typeface="+mn-cs"/>
          </a:endParaRPr>
        </a:p>
        <a:p>
          <a:endParaRPr kumimoji="1" lang="en-US" altLang="ja-JP" sz="1300">
            <a:solidFill>
              <a:schemeClr val="dk1"/>
            </a:solidFill>
            <a:latin typeface="ＭＳ ゴシック" pitchFamily="49" charset="-128"/>
            <a:ea typeface="ＭＳ ゴシック" pitchFamily="49" charset="-128"/>
            <a:cs typeface="+mn-cs"/>
          </a:endParaRPr>
        </a:p>
        <a:p>
          <a:endParaRPr kumimoji="1" lang="en-US" altLang="ja-JP" sz="1300">
            <a:solidFill>
              <a:schemeClr val="dk1"/>
            </a:solidFill>
            <a:latin typeface="ＭＳ ゴシック" pitchFamily="49" charset="-128"/>
            <a:ea typeface="ＭＳ ゴシック" pitchFamily="49" charset="-128"/>
            <a:cs typeface="+mn-cs"/>
          </a:endParaRPr>
        </a:p>
        <a:p>
          <a:endParaRPr kumimoji="1" lang="en-US" altLang="ja-JP" sz="1300">
            <a:solidFill>
              <a:schemeClr val="dk1"/>
            </a:solidFill>
            <a:latin typeface="ＭＳ ゴシック" pitchFamily="49" charset="-128"/>
            <a:ea typeface="ＭＳ ゴシック" pitchFamily="49" charset="-128"/>
            <a:cs typeface="+mn-cs"/>
          </a:endParaRPr>
        </a:p>
        <a:p>
          <a:r>
            <a:rPr kumimoji="1" lang="ja-JP" altLang="ja-JP" sz="1300">
              <a:solidFill>
                <a:schemeClr val="dk1"/>
              </a:solidFill>
              <a:latin typeface="ＭＳ ゴシック" pitchFamily="49" charset="-128"/>
              <a:ea typeface="ＭＳ ゴシック" pitchFamily="49" charset="-128"/>
              <a:cs typeface="+mn-cs"/>
            </a:rPr>
            <a:t>（今後の方針）</a:t>
          </a:r>
          <a:endParaRPr kumimoji="1" lang="en-US" altLang="ja-JP" sz="1300">
            <a:solidFill>
              <a:schemeClr val="dk1"/>
            </a:solidFill>
            <a:latin typeface="ＭＳ ゴシック" pitchFamily="49" charset="-128"/>
            <a:ea typeface="ＭＳ ゴシック" pitchFamily="49" charset="-128"/>
            <a:cs typeface="+mn-cs"/>
          </a:endParaRPr>
        </a:p>
        <a:p>
          <a:r>
            <a:rPr kumimoji="1" lang="ja-JP" altLang="ja-JP" sz="1300">
              <a:solidFill>
                <a:schemeClr val="dk1"/>
              </a:solidFill>
              <a:latin typeface="ＭＳ ゴシック" pitchFamily="49" charset="-128"/>
              <a:ea typeface="ＭＳ ゴシック" pitchFamily="49" charset="-128"/>
              <a:cs typeface="+mn-cs"/>
            </a:rPr>
            <a:t>　今後も計画的な積み立てを行うとともに、各基金の目的に沿って活用していく。</a:t>
          </a:r>
          <a:endParaRPr kumimoji="1" lang="en-US" altLang="ja-JP" sz="1300">
            <a:solidFill>
              <a:schemeClr val="dk1"/>
            </a:solidFill>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itchFamily="49" charset="-128"/>
            <a:ea typeface="ＭＳ ゴシック"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latin typeface="ＭＳ ゴシック" pitchFamily="49" charset="-128"/>
              <a:ea typeface="ＭＳ ゴシック" pitchFamily="49" charset="-128"/>
              <a:cs typeface="+mn-cs"/>
            </a:rPr>
            <a:t>　利子も含め</a:t>
          </a:r>
          <a:r>
            <a:rPr kumimoji="1" lang="en-US" altLang="ja-JP" sz="1300">
              <a:solidFill>
                <a:schemeClr val="dk1"/>
              </a:solidFill>
              <a:latin typeface="ＭＳ ゴシック" pitchFamily="49" charset="-128"/>
              <a:ea typeface="ＭＳ ゴシック" pitchFamily="49" charset="-128"/>
              <a:cs typeface="+mn-cs"/>
            </a:rPr>
            <a:t>11</a:t>
          </a:r>
          <a:r>
            <a:rPr kumimoji="1" lang="ja-JP" altLang="ja-JP" sz="1300">
              <a:solidFill>
                <a:schemeClr val="dk1"/>
              </a:solidFill>
              <a:latin typeface="ＭＳ ゴシック" pitchFamily="49" charset="-128"/>
              <a:ea typeface="ＭＳ ゴシック" pitchFamily="49" charset="-128"/>
              <a:cs typeface="+mn-cs"/>
            </a:rPr>
            <a:t>百万円の積立てを行ったことにより増加した。</a:t>
          </a:r>
          <a:endParaRPr kumimoji="1" lang="en-US" altLang="ja-JP" sz="1300">
            <a:solidFill>
              <a:schemeClr val="dk1"/>
            </a:solidFill>
            <a:latin typeface="ＭＳ ゴシック" pitchFamily="49" charset="-128"/>
            <a:ea typeface="ＭＳ ゴシック" pitchFamily="49" charset="-128"/>
            <a:cs typeface="+mn-cs"/>
          </a:endParaRPr>
        </a:p>
        <a:p>
          <a:endParaRPr kumimoji="1" lang="en-US" altLang="ja-JP" sz="1300">
            <a:solidFill>
              <a:schemeClr val="dk1"/>
            </a:solidFill>
            <a:latin typeface="ＭＳ ゴシック" pitchFamily="49" charset="-128"/>
            <a:ea typeface="ＭＳ ゴシック" pitchFamily="49" charset="-128"/>
            <a:cs typeface="+mn-cs"/>
          </a:endParaRPr>
        </a:p>
        <a:p>
          <a:endParaRPr kumimoji="1" lang="en-US" altLang="ja-JP" sz="1300">
            <a:solidFill>
              <a:schemeClr val="dk1"/>
            </a:solidFill>
            <a:latin typeface="ＭＳ ゴシック" pitchFamily="49" charset="-128"/>
            <a:ea typeface="ＭＳ ゴシック" pitchFamily="49" charset="-128"/>
            <a:cs typeface="+mn-cs"/>
          </a:endParaRPr>
        </a:p>
        <a:p>
          <a:endParaRPr kumimoji="1" lang="en-US" altLang="ja-JP" sz="1300">
            <a:solidFill>
              <a:schemeClr val="dk1"/>
            </a:solidFill>
            <a:latin typeface="ＭＳ ゴシック" pitchFamily="49" charset="-128"/>
            <a:ea typeface="ＭＳ ゴシック" pitchFamily="49" charset="-128"/>
            <a:cs typeface="+mn-cs"/>
          </a:endParaRPr>
        </a:p>
        <a:p>
          <a:endParaRPr kumimoji="1" lang="en-US" altLang="ja-JP" sz="1300">
            <a:solidFill>
              <a:schemeClr val="dk1"/>
            </a:solidFill>
            <a:latin typeface="ＭＳ ゴシック" pitchFamily="49" charset="-128"/>
            <a:ea typeface="ＭＳ ゴシック" pitchFamily="49" charset="-128"/>
            <a:cs typeface="+mn-cs"/>
          </a:endParaRPr>
        </a:p>
        <a:p>
          <a:r>
            <a:rPr kumimoji="1" lang="ja-JP" altLang="ja-JP" sz="1300">
              <a:solidFill>
                <a:schemeClr val="dk1"/>
              </a:solidFill>
              <a:latin typeface="ＭＳ ゴシック" pitchFamily="49" charset="-128"/>
              <a:ea typeface="ＭＳ ゴシック" pitchFamily="49" charset="-128"/>
              <a:cs typeface="+mn-cs"/>
            </a:rPr>
            <a:t>（今後の方針）</a:t>
          </a:r>
          <a:endParaRPr kumimoji="1" lang="en-US" altLang="ja-JP" sz="1300">
            <a:solidFill>
              <a:schemeClr val="dk1"/>
            </a:solidFill>
            <a:latin typeface="ＭＳ ゴシック" pitchFamily="49" charset="-128"/>
            <a:ea typeface="ＭＳ ゴシック" pitchFamily="49" charset="-128"/>
            <a:cs typeface="+mn-cs"/>
          </a:endParaRPr>
        </a:p>
        <a:p>
          <a:r>
            <a:rPr kumimoji="1" lang="ja-JP" altLang="ja-JP" sz="1300">
              <a:solidFill>
                <a:schemeClr val="dk1"/>
              </a:solidFill>
              <a:latin typeface="ＭＳ ゴシック" pitchFamily="49" charset="-128"/>
              <a:ea typeface="ＭＳ ゴシック" pitchFamily="49" charset="-128"/>
              <a:cs typeface="+mn-cs"/>
            </a:rPr>
            <a:t>　平成</a:t>
          </a:r>
          <a:r>
            <a:rPr kumimoji="1" lang="en-US" altLang="ja-JP" sz="1300">
              <a:solidFill>
                <a:schemeClr val="dk1"/>
              </a:solidFill>
              <a:latin typeface="ＭＳ ゴシック" pitchFamily="49" charset="-128"/>
              <a:ea typeface="ＭＳ ゴシック" pitchFamily="49" charset="-128"/>
              <a:cs typeface="+mn-cs"/>
            </a:rPr>
            <a:t>27</a:t>
          </a:r>
          <a:r>
            <a:rPr kumimoji="1" lang="ja-JP" altLang="ja-JP" sz="1300">
              <a:solidFill>
                <a:schemeClr val="dk1"/>
              </a:solidFill>
              <a:latin typeface="ＭＳ ゴシック" pitchFamily="49" charset="-128"/>
              <a:ea typeface="ＭＳ ゴシック" pitchFamily="49" charset="-128"/>
              <a:cs typeface="+mn-cs"/>
            </a:rPr>
            <a:t>年度に策定した町の行財政改革プランに基づき、財政調整基金の残高は</a:t>
          </a:r>
          <a:r>
            <a:rPr kumimoji="1" lang="en-US" altLang="ja-JP" sz="1300">
              <a:solidFill>
                <a:schemeClr val="dk1"/>
              </a:solidFill>
              <a:latin typeface="ＭＳ ゴシック" pitchFamily="49" charset="-128"/>
              <a:ea typeface="ＭＳ ゴシック" pitchFamily="49" charset="-128"/>
              <a:cs typeface="+mn-cs"/>
            </a:rPr>
            <a:t>1,000</a:t>
          </a:r>
          <a:r>
            <a:rPr kumimoji="1" lang="ja-JP" altLang="ja-JP" sz="1300">
              <a:solidFill>
                <a:schemeClr val="dk1"/>
              </a:solidFill>
              <a:latin typeface="ＭＳ ゴシック" pitchFamily="49" charset="-128"/>
              <a:ea typeface="ＭＳ ゴシック" pitchFamily="49" charset="-128"/>
              <a:cs typeface="+mn-cs"/>
            </a:rPr>
            <a:t>百万円を維持し、財政状況の急激な変化へ備える。</a:t>
          </a:r>
          <a:endParaRPr kumimoji="1" lang="en-US" altLang="ja-JP" sz="1300">
            <a:solidFill>
              <a:schemeClr val="dk1"/>
            </a:solidFill>
            <a:latin typeface="ＭＳ ゴシック" pitchFamily="49" charset="-128"/>
            <a:ea typeface="ＭＳ ゴシック" pitchFamily="49" charset="-128"/>
            <a:cs typeface="+mn-cs"/>
          </a:endParaRPr>
        </a:p>
        <a:p>
          <a:endParaRPr kumimoji="1" lang="en-US" altLang="ja-JP" sz="1300">
            <a:solidFill>
              <a:schemeClr val="dk1"/>
            </a:solidFill>
            <a:latin typeface="ＭＳ ゴシック" pitchFamily="49" charset="-128"/>
            <a:ea typeface="ＭＳ ゴシック" pitchFamily="49" charset="-128"/>
            <a:cs typeface="+mn-cs"/>
          </a:endParaRPr>
        </a:p>
        <a:p>
          <a:endParaRPr kumimoji="1" lang="en-US" altLang="ja-JP" sz="1300">
            <a:solidFill>
              <a:schemeClr val="dk1"/>
            </a:solidFill>
            <a:latin typeface="ＭＳ ゴシック" pitchFamily="49" charset="-128"/>
            <a:ea typeface="ＭＳ ゴシック" pitchFamily="49" charset="-128"/>
            <a:cs typeface="+mn-cs"/>
          </a:endParaRPr>
        </a:p>
        <a:p>
          <a:endParaRPr kumimoji="1" lang="en-US" altLang="ja-JP" sz="1100">
            <a:solidFill>
              <a:schemeClr val="dk1"/>
            </a:solidFill>
            <a:latin typeface="+mn-lt"/>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latin typeface="ＭＳ ゴシック" pitchFamily="49" charset="-128"/>
              <a:ea typeface="ＭＳ ゴシック" pitchFamily="49" charset="-128"/>
              <a:cs typeface="+mn-cs"/>
            </a:rPr>
            <a:t>　繰上償還のために</a:t>
          </a:r>
          <a:r>
            <a:rPr kumimoji="1" lang="en-US" altLang="ja-JP" sz="1300">
              <a:solidFill>
                <a:schemeClr val="dk1"/>
              </a:solidFill>
              <a:latin typeface="ＭＳ ゴシック" pitchFamily="49" charset="-128"/>
              <a:ea typeface="ＭＳ ゴシック" pitchFamily="49" charset="-128"/>
              <a:cs typeface="+mn-cs"/>
            </a:rPr>
            <a:t>66</a:t>
          </a:r>
          <a:r>
            <a:rPr kumimoji="1" lang="ja-JP" altLang="ja-JP" sz="1300">
              <a:solidFill>
                <a:schemeClr val="dk1"/>
              </a:solidFill>
              <a:latin typeface="ＭＳ ゴシック" pitchFamily="49" charset="-128"/>
              <a:ea typeface="ＭＳ ゴシック" pitchFamily="49" charset="-128"/>
              <a:cs typeface="+mn-cs"/>
            </a:rPr>
            <a:t>百万円の取り崩しを行ったものの、今後の繰上償還計画に基づき</a:t>
          </a:r>
          <a:r>
            <a:rPr kumimoji="1" lang="en-US" altLang="ja-JP" sz="1300">
              <a:solidFill>
                <a:schemeClr val="dk1"/>
              </a:solidFill>
              <a:latin typeface="ＭＳ ゴシック" pitchFamily="49" charset="-128"/>
              <a:ea typeface="ＭＳ ゴシック" pitchFamily="49" charset="-128"/>
              <a:cs typeface="+mn-cs"/>
            </a:rPr>
            <a:t>150</a:t>
          </a:r>
          <a:r>
            <a:rPr kumimoji="1" lang="ja-JP" altLang="ja-JP" sz="1300">
              <a:solidFill>
                <a:schemeClr val="dk1"/>
              </a:solidFill>
              <a:latin typeface="ＭＳ ゴシック" pitchFamily="49" charset="-128"/>
              <a:ea typeface="ＭＳ ゴシック" pitchFamily="49" charset="-128"/>
              <a:cs typeface="+mn-cs"/>
            </a:rPr>
            <a:t>百万円の積立てを行い、前年度対比</a:t>
          </a:r>
          <a:r>
            <a:rPr kumimoji="1" lang="en-US" altLang="ja-JP" sz="1300">
              <a:solidFill>
                <a:schemeClr val="dk1"/>
              </a:solidFill>
              <a:latin typeface="ＭＳ ゴシック" pitchFamily="49" charset="-128"/>
              <a:ea typeface="ＭＳ ゴシック" pitchFamily="49" charset="-128"/>
              <a:cs typeface="+mn-cs"/>
            </a:rPr>
            <a:t>86</a:t>
          </a:r>
          <a:r>
            <a:rPr kumimoji="1" lang="ja-JP" altLang="ja-JP" sz="1300">
              <a:solidFill>
                <a:schemeClr val="dk1"/>
              </a:solidFill>
              <a:latin typeface="ＭＳ ゴシック" pitchFamily="49" charset="-128"/>
              <a:ea typeface="ＭＳ ゴシック" pitchFamily="49" charset="-128"/>
              <a:cs typeface="+mn-cs"/>
            </a:rPr>
            <a:t>百万円の増加となった。</a:t>
          </a:r>
          <a:endParaRPr kumimoji="1" lang="en-US" altLang="ja-JP" sz="1300">
            <a:solidFill>
              <a:schemeClr val="dk1"/>
            </a:solidFill>
            <a:latin typeface="ＭＳ ゴシック" pitchFamily="49" charset="-128"/>
            <a:ea typeface="ＭＳ ゴシック" pitchFamily="49" charset="-128"/>
            <a:cs typeface="+mn-cs"/>
          </a:endParaRPr>
        </a:p>
        <a:p>
          <a:endParaRPr kumimoji="1" lang="en-US" altLang="ja-JP" sz="1300">
            <a:solidFill>
              <a:schemeClr val="dk1"/>
            </a:solidFill>
            <a:latin typeface="ＭＳ ゴシック" pitchFamily="49" charset="-128"/>
            <a:ea typeface="ＭＳ ゴシック" pitchFamily="49" charset="-128"/>
            <a:cs typeface="+mn-cs"/>
          </a:endParaRPr>
        </a:p>
        <a:p>
          <a:endParaRPr kumimoji="1" lang="en-US" altLang="ja-JP" sz="1300">
            <a:solidFill>
              <a:schemeClr val="dk1"/>
            </a:solidFill>
            <a:latin typeface="ＭＳ ゴシック" pitchFamily="49" charset="-128"/>
            <a:ea typeface="ＭＳ ゴシック" pitchFamily="49" charset="-128"/>
            <a:cs typeface="+mn-cs"/>
          </a:endParaRPr>
        </a:p>
        <a:p>
          <a:endParaRPr kumimoji="1" lang="en-US" altLang="ja-JP" sz="1300">
            <a:solidFill>
              <a:schemeClr val="dk1"/>
            </a:solidFill>
            <a:latin typeface="ＭＳ ゴシック" pitchFamily="49" charset="-128"/>
            <a:ea typeface="ＭＳ ゴシック" pitchFamily="49" charset="-128"/>
            <a:cs typeface="+mn-cs"/>
          </a:endParaRPr>
        </a:p>
        <a:p>
          <a:endParaRPr kumimoji="1" lang="en-US" altLang="ja-JP" sz="1300">
            <a:solidFill>
              <a:schemeClr val="dk1"/>
            </a:solidFill>
            <a:latin typeface="ＭＳ ゴシック" pitchFamily="49" charset="-128"/>
            <a:ea typeface="ＭＳ ゴシック" pitchFamily="49" charset="-128"/>
            <a:cs typeface="+mn-cs"/>
          </a:endParaRPr>
        </a:p>
        <a:p>
          <a:r>
            <a:rPr kumimoji="1" lang="ja-JP" altLang="ja-JP" sz="1300">
              <a:solidFill>
                <a:schemeClr val="dk1"/>
              </a:solidFill>
              <a:latin typeface="ＭＳ ゴシック" pitchFamily="49" charset="-128"/>
              <a:ea typeface="ＭＳ ゴシック" pitchFamily="49" charset="-128"/>
              <a:cs typeface="+mn-cs"/>
            </a:rPr>
            <a:t>（今後の方針）</a:t>
          </a:r>
          <a:endParaRPr kumimoji="1" lang="en-US" altLang="ja-JP" sz="1300">
            <a:solidFill>
              <a:schemeClr val="dk1"/>
            </a:solidFill>
            <a:latin typeface="ＭＳ ゴシック" pitchFamily="49" charset="-128"/>
            <a:ea typeface="ＭＳ ゴシック" pitchFamily="49" charset="-128"/>
            <a:cs typeface="+mn-cs"/>
          </a:endParaRPr>
        </a:p>
        <a:p>
          <a:r>
            <a:rPr kumimoji="1" lang="ja-JP" altLang="ja-JP" sz="1300">
              <a:solidFill>
                <a:schemeClr val="dk1"/>
              </a:solidFill>
              <a:latin typeface="ＭＳ ゴシック" pitchFamily="49" charset="-128"/>
              <a:ea typeface="ＭＳ ゴシック" pitchFamily="49" charset="-128"/>
              <a:cs typeface="+mn-cs"/>
            </a:rPr>
            <a:t>　令和５年度に地方債償還のピークを迎えるため、それに備えて毎年度計画的に積立てを行う予定である。</a:t>
          </a:r>
          <a:endParaRPr kumimoji="1" lang="en-US" altLang="ja-JP" sz="1300">
            <a:solidFill>
              <a:schemeClr val="dk1"/>
            </a:solidFill>
            <a:latin typeface="ＭＳ ゴシック" pitchFamily="49" charset="-128"/>
            <a:ea typeface="ＭＳ ゴシック" pitchFamily="49" charset="-128"/>
            <a:cs typeface="+mn-cs"/>
          </a:endParaRPr>
        </a:p>
        <a:p>
          <a:endParaRPr kumimoji="1" lang="en-US" altLang="ja-JP" sz="1300">
            <a:solidFill>
              <a:schemeClr val="dk1"/>
            </a:solidFill>
            <a:latin typeface="ＭＳ ゴシック" pitchFamily="49" charset="-128"/>
            <a:ea typeface="ＭＳ ゴシック" pitchFamily="49" charset="-128"/>
            <a:cs typeface="+mn-cs"/>
          </a:endParaRPr>
        </a:p>
        <a:p>
          <a:endParaRPr kumimoji="1" lang="en-US" altLang="ja-JP" sz="1300">
            <a:solidFill>
              <a:schemeClr val="dk1"/>
            </a:solidFill>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長野県飯島町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9,489
9,235
86.96
5,056,355
4,815,424
170,282
3,288,026
4,619,832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64.7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[ 73.0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ＭＳ Ｐゴシック" pitchFamily="50" charset="-128"/>
              <a:ea typeface="ＭＳ Ｐゴシック" pitchFamily="50" charset="-128"/>
              <a:cs typeface="+mn-cs"/>
            </a:rPr>
            <a:t>類似団体平均を上回っており、対前年比においても</a:t>
          </a:r>
          <a:r>
            <a:rPr kumimoji="1" lang="en-US" altLang="ja-JP" sz="1100">
              <a:solidFill>
                <a:schemeClr val="dk1"/>
              </a:solidFill>
              <a:latin typeface="ＭＳ Ｐゴシック" pitchFamily="50" charset="-128"/>
              <a:ea typeface="ＭＳ Ｐゴシック" pitchFamily="50" charset="-128"/>
              <a:cs typeface="+mn-cs"/>
            </a:rPr>
            <a:t>1.8</a:t>
          </a:r>
          <a:r>
            <a:rPr kumimoji="1" lang="ja-JP" altLang="ja-JP" sz="1100">
              <a:solidFill>
                <a:schemeClr val="dk1"/>
              </a:solidFill>
              <a:latin typeface="ＭＳ Ｐゴシック" pitchFamily="50" charset="-128"/>
              <a:ea typeface="ＭＳ Ｐゴシック" pitchFamily="50" charset="-128"/>
              <a:cs typeface="+mn-cs"/>
            </a:rPr>
            <a:t>ポイントの増となり、年々数値が上昇している。主に道路や学校施設、体育館等の老朽化が進んでいることによるものであり、今後も老朽化が進むことが予想される。公共施設等総合管理計画に基づき、計画的な施設の管理に努める。</a:t>
          </a:r>
          <a:endParaRPr lang="ja-JP" altLang="ja-JP" sz="1100">
            <a:solidFill>
              <a:schemeClr val="dk1"/>
            </a:solidFill>
            <a:latin typeface="ＭＳ Ｐゴシック" pitchFamily="50" charset="-128"/>
            <a:ea typeface="ＭＳ Ｐゴシック" pitchFamily="50" charset="-128"/>
            <a:cs typeface="+mn-cs"/>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0" name="テキスト ボックス 49"/>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25</xdr:row>
      <xdr:rowOff>161257</xdr:rowOff>
    </xdr:from>
    <xdr:ext cx="410689" cy="225703"/>
    <xdr:sp macro="" textlink="">
      <xdr:nvSpPr>
        <xdr:cNvPr id="60" name="テキスト ボックス 59"/>
        <xdr:cNvSpPr txBox="1"/>
      </xdr:nvSpPr>
      <xdr:spPr>
        <a:xfrm>
          <a:off x="795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2" name="テキスト ボックス 61"/>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142452</xdr:rowOff>
    </xdr:from>
    <xdr:to>
      <xdr:col>23</xdr:col>
      <xdr:colOff>85090</xdr:colOff>
      <xdr:row>33</xdr:row>
      <xdr:rowOff>108691</xdr:rowOff>
    </xdr:to>
    <xdr:cxnSp macro="">
      <xdr:nvCxnSpPr>
        <xdr:cNvPr id="64" name="直線コネクタ 63"/>
        <xdr:cNvCxnSpPr/>
      </xdr:nvCxnSpPr>
      <xdr:spPr>
        <a:xfrm flipV="1">
          <a:off x="4760595" y="5543127"/>
          <a:ext cx="1270" cy="994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112518</xdr:rowOff>
    </xdr:from>
    <xdr:ext cx="405111" cy="259045"/>
    <xdr:sp macro="" textlink="">
      <xdr:nvSpPr>
        <xdr:cNvPr id="65" name="有形固定資産減価償却率最小値テキスト"/>
        <xdr:cNvSpPr txBox="1"/>
      </xdr:nvSpPr>
      <xdr:spPr>
        <a:xfrm>
          <a:off x="4813300" y="6541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108691</xdr:rowOff>
    </xdr:from>
    <xdr:to>
      <xdr:col>23</xdr:col>
      <xdr:colOff>174625</xdr:colOff>
      <xdr:row>33</xdr:row>
      <xdr:rowOff>108691</xdr:rowOff>
    </xdr:to>
    <xdr:cxnSp macro="">
      <xdr:nvCxnSpPr>
        <xdr:cNvPr id="66" name="直線コネクタ 65"/>
        <xdr:cNvCxnSpPr/>
      </xdr:nvCxnSpPr>
      <xdr:spPr>
        <a:xfrm>
          <a:off x="4673600" y="6538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89129</xdr:rowOff>
    </xdr:from>
    <xdr:ext cx="405111" cy="259045"/>
    <xdr:sp macro="" textlink="">
      <xdr:nvSpPr>
        <xdr:cNvPr id="67" name="有形固定資産減価償却率最大値テキスト"/>
        <xdr:cNvSpPr txBox="1"/>
      </xdr:nvSpPr>
      <xdr:spPr>
        <a:xfrm>
          <a:off x="4813300" y="531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142452</xdr:rowOff>
    </xdr:from>
    <xdr:to>
      <xdr:col>23</xdr:col>
      <xdr:colOff>174625</xdr:colOff>
      <xdr:row>27</xdr:row>
      <xdr:rowOff>142452</xdr:rowOff>
    </xdr:to>
    <xdr:cxnSp macro="">
      <xdr:nvCxnSpPr>
        <xdr:cNvPr id="68" name="直線コネクタ 67"/>
        <xdr:cNvCxnSpPr/>
      </xdr:nvCxnSpPr>
      <xdr:spPr>
        <a:xfrm>
          <a:off x="4673600" y="5543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23512</xdr:rowOff>
    </xdr:from>
    <xdr:ext cx="405111" cy="259045"/>
    <xdr:sp macro="" textlink="">
      <xdr:nvSpPr>
        <xdr:cNvPr id="69" name="有形固定資産減価償却率平均値テキスト"/>
        <xdr:cNvSpPr txBox="1"/>
      </xdr:nvSpPr>
      <xdr:spPr>
        <a:xfrm>
          <a:off x="4813300" y="59385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45085</xdr:rowOff>
    </xdr:from>
    <xdr:to>
      <xdr:col>23</xdr:col>
      <xdr:colOff>136525</xdr:colOff>
      <xdr:row>30</xdr:row>
      <xdr:rowOff>146685</xdr:rowOff>
    </xdr:to>
    <xdr:sp macro="" textlink="">
      <xdr:nvSpPr>
        <xdr:cNvPr id="70" name="フローチャート: 判断 69"/>
        <xdr:cNvSpPr/>
      </xdr:nvSpPr>
      <xdr:spPr>
        <a:xfrm>
          <a:off x="4711700" y="596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82867</xdr:rowOff>
    </xdr:from>
    <xdr:to>
      <xdr:col>19</xdr:col>
      <xdr:colOff>187325</xdr:colOff>
      <xdr:row>31</xdr:row>
      <xdr:rowOff>13017</xdr:rowOff>
    </xdr:to>
    <xdr:sp macro="" textlink="">
      <xdr:nvSpPr>
        <xdr:cNvPr id="71" name="フローチャート: 判断 70"/>
        <xdr:cNvSpPr/>
      </xdr:nvSpPr>
      <xdr:spPr>
        <a:xfrm>
          <a:off x="4000500" y="5997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91863</xdr:rowOff>
    </xdr:from>
    <xdr:to>
      <xdr:col>15</xdr:col>
      <xdr:colOff>187325</xdr:colOff>
      <xdr:row>31</xdr:row>
      <xdr:rowOff>22013</xdr:rowOff>
    </xdr:to>
    <xdr:sp macro="" textlink="">
      <xdr:nvSpPr>
        <xdr:cNvPr id="72" name="フローチャート: 判断 71"/>
        <xdr:cNvSpPr/>
      </xdr:nvSpPr>
      <xdr:spPr>
        <a:xfrm>
          <a:off x="3238500" y="600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135043</xdr:rowOff>
    </xdr:from>
    <xdr:to>
      <xdr:col>11</xdr:col>
      <xdr:colOff>187325</xdr:colOff>
      <xdr:row>31</xdr:row>
      <xdr:rowOff>65193</xdr:rowOff>
    </xdr:to>
    <xdr:sp macro="" textlink="">
      <xdr:nvSpPr>
        <xdr:cNvPr id="73" name="フローチャート: 判断 72"/>
        <xdr:cNvSpPr/>
      </xdr:nvSpPr>
      <xdr:spPr>
        <a:xfrm>
          <a:off x="2476500" y="6050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4233</xdr:rowOff>
    </xdr:from>
    <xdr:to>
      <xdr:col>23</xdr:col>
      <xdr:colOff>136525</xdr:colOff>
      <xdr:row>29</xdr:row>
      <xdr:rowOff>105833</xdr:rowOff>
    </xdr:to>
    <xdr:sp macro="" textlink="">
      <xdr:nvSpPr>
        <xdr:cNvPr id="79" name="楕円 78"/>
        <xdr:cNvSpPr/>
      </xdr:nvSpPr>
      <xdr:spPr>
        <a:xfrm>
          <a:off x="4711700" y="5747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27110</xdr:rowOff>
    </xdr:from>
    <xdr:ext cx="405111" cy="259045"/>
    <xdr:sp macro="" textlink="">
      <xdr:nvSpPr>
        <xdr:cNvPr id="80" name="有形固定資産減価償却率該当値テキスト"/>
        <xdr:cNvSpPr txBox="1"/>
      </xdr:nvSpPr>
      <xdr:spPr>
        <a:xfrm>
          <a:off x="4813300" y="5599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36618</xdr:rowOff>
    </xdr:from>
    <xdr:to>
      <xdr:col>19</xdr:col>
      <xdr:colOff>187325</xdr:colOff>
      <xdr:row>29</xdr:row>
      <xdr:rowOff>138218</xdr:rowOff>
    </xdr:to>
    <xdr:sp macro="" textlink="">
      <xdr:nvSpPr>
        <xdr:cNvPr id="81" name="楕円 80"/>
        <xdr:cNvSpPr/>
      </xdr:nvSpPr>
      <xdr:spPr>
        <a:xfrm>
          <a:off x="4000500" y="5780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55033</xdr:rowOff>
    </xdr:from>
    <xdr:to>
      <xdr:col>23</xdr:col>
      <xdr:colOff>85725</xdr:colOff>
      <xdr:row>29</xdr:row>
      <xdr:rowOff>87418</xdr:rowOff>
    </xdr:to>
    <xdr:cxnSp macro="">
      <xdr:nvCxnSpPr>
        <xdr:cNvPr id="82" name="直線コネクタ 81"/>
        <xdr:cNvCxnSpPr/>
      </xdr:nvCxnSpPr>
      <xdr:spPr>
        <a:xfrm flipV="1">
          <a:off x="4051300" y="5798608"/>
          <a:ext cx="711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67204</xdr:rowOff>
    </xdr:from>
    <xdr:to>
      <xdr:col>15</xdr:col>
      <xdr:colOff>187325</xdr:colOff>
      <xdr:row>29</xdr:row>
      <xdr:rowOff>168804</xdr:rowOff>
    </xdr:to>
    <xdr:sp macro="" textlink="">
      <xdr:nvSpPr>
        <xdr:cNvPr id="83" name="楕円 82"/>
        <xdr:cNvSpPr/>
      </xdr:nvSpPr>
      <xdr:spPr>
        <a:xfrm>
          <a:off x="3238500" y="5810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87418</xdr:rowOff>
    </xdr:from>
    <xdr:to>
      <xdr:col>19</xdr:col>
      <xdr:colOff>136525</xdr:colOff>
      <xdr:row>29</xdr:row>
      <xdr:rowOff>118004</xdr:rowOff>
    </xdr:to>
    <xdr:cxnSp macro="">
      <xdr:nvCxnSpPr>
        <xdr:cNvPr id="84" name="直線コネクタ 83"/>
        <xdr:cNvCxnSpPr/>
      </xdr:nvCxnSpPr>
      <xdr:spPr>
        <a:xfrm flipV="1">
          <a:off x="3289300" y="5830993"/>
          <a:ext cx="762000" cy="30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169757</xdr:rowOff>
    </xdr:from>
    <xdr:to>
      <xdr:col>11</xdr:col>
      <xdr:colOff>187325</xdr:colOff>
      <xdr:row>30</xdr:row>
      <xdr:rowOff>99907</xdr:rowOff>
    </xdr:to>
    <xdr:sp macro="" textlink="">
      <xdr:nvSpPr>
        <xdr:cNvPr id="85" name="楕円 84"/>
        <xdr:cNvSpPr/>
      </xdr:nvSpPr>
      <xdr:spPr>
        <a:xfrm>
          <a:off x="2476500" y="5913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118004</xdr:rowOff>
    </xdr:from>
    <xdr:to>
      <xdr:col>15</xdr:col>
      <xdr:colOff>136525</xdr:colOff>
      <xdr:row>30</xdr:row>
      <xdr:rowOff>49107</xdr:rowOff>
    </xdr:to>
    <xdr:cxnSp macro="">
      <xdr:nvCxnSpPr>
        <xdr:cNvPr id="86" name="直線コネクタ 85"/>
        <xdr:cNvCxnSpPr/>
      </xdr:nvCxnSpPr>
      <xdr:spPr>
        <a:xfrm flipV="1">
          <a:off x="2527300" y="5861579"/>
          <a:ext cx="762000" cy="10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4144</xdr:rowOff>
    </xdr:from>
    <xdr:ext cx="405111" cy="259045"/>
    <xdr:sp macro="" textlink="">
      <xdr:nvSpPr>
        <xdr:cNvPr id="87" name="n_1aveValue有形固定資産減価償却率"/>
        <xdr:cNvSpPr txBox="1"/>
      </xdr:nvSpPr>
      <xdr:spPr>
        <a:xfrm>
          <a:off x="3836044" y="6090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13140</xdr:rowOff>
    </xdr:from>
    <xdr:ext cx="405111" cy="259045"/>
    <xdr:sp macro="" textlink="">
      <xdr:nvSpPr>
        <xdr:cNvPr id="88" name="n_2aveValue有形固定資産減価償却率"/>
        <xdr:cNvSpPr txBox="1"/>
      </xdr:nvSpPr>
      <xdr:spPr>
        <a:xfrm>
          <a:off x="3086744" y="6099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56320</xdr:rowOff>
    </xdr:from>
    <xdr:ext cx="405111" cy="259045"/>
    <xdr:sp macro="" textlink="">
      <xdr:nvSpPr>
        <xdr:cNvPr id="89" name="n_3aveValue有形固定資産減価償却率"/>
        <xdr:cNvSpPr txBox="1"/>
      </xdr:nvSpPr>
      <xdr:spPr>
        <a:xfrm>
          <a:off x="2324744" y="6142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154745</xdr:rowOff>
    </xdr:from>
    <xdr:ext cx="405111" cy="259045"/>
    <xdr:sp macro="" textlink="">
      <xdr:nvSpPr>
        <xdr:cNvPr id="90" name="n_1mainValue有形固定資産減価償却率"/>
        <xdr:cNvSpPr txBox="1"/>
      </xdr:nvSpPr>
      <xdr:spPr>
        <a:xfrm>
          <a:off x="3836044" y="5555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13881</xdr:rowOff>
    </xdr:from>
    <xdr:ext cx="405111" cy="259045"/>
    <xdr:sp macro="" textlink="">
      <xdr:nvSpPr>
        <xdr:cNvPr id="91" name="n_2mainValue有形固定資産減価償却率"/>
        <xdr:cNvSpPr txBox="1"/>
      </xdr:nvSpPr>
      <xdr:spPr>
        <a:xfrm>
          <a:off x="3086744" y="5586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116434</xdr:rowOff>
    </xdr:from>
    <xdr:ext cx="405111" cy="259045"/>
    <xdr:sp macro="" textlink="">
      <xdr:nvSpPr>
        <xdr:cNvPr id="92" name="n_3mainValue有形固定資産減価償却率"/>
        <xdr:cNvSpPr txBox="1"/>
      </xdr:nvSpPr>
      <xdr:spPr>
        <a:xfrm>
          <a:off x="2324744" y="5688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3" name="正方形/長方形 92"/>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4" name="正方形/長方形 93"/>
        <xdr:cNvSpPr/>
      </xdr:nvSpPr>
      <xdr:spPr>
        <a:xfrm>
          <a:off x="12373243" y="4624642"/>
          <a:ext cx="1034514" cy="275717"/>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5" name="正方形/長方形 94"/>
        <xdr:cNvSpPr/>
      </xdr:nvSpPr>
      <xdr:spPr>
        <a:xfrm>
          <a:off x="13818140" y="4607971"/>
          <a:ext cx="938719" cy="309059"/>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[ 579.9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6" name="正方形/長方形 95"/>
        <xdr:cNvSpPr/>
      </xdr:nvSpPr>
      <xdr:spPr>
        <a:xfrm>
          <a:off x="15494000" y="438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7" name="正方形/長方形 96"/>
        <xdr:cNvSpPr/>
      </xdr:nvSpPr>
      <xdr:spPr>
        <a:xfrm>
          <a:off x="15494000" y="457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8" name="正方形/長方形 97"/>
        <xdr:cNvSpPr/>
      </xdr:nvSpPr>
      <xdr:spPr>
        <a:xfrm>
          <a:off x="17018000" y="438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9" name="正方形/長方形 98"/>
        <xdr:cNvSpPr/>
      </xdr:nvSpPr>
      <xdr:spPr>
        <a:xfrm>
          <a:off x="17018000" y="457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0" name="正方形/長方形 99"/>
        <xdr:cNvSpPr/>
      </xdr:nvSpPr>
      <xdr:spPr>
        <a:xfrm>
          <a:off x="18669000" y="438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1" name="正方形/長方形 100"/>
        <xdr:cNvSpPr/>
      </xdr:nvSpPr>
      <xdr:spPr>
        <a:xfrm>
          <a:off x="18669000" y="457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2" name="正方形/長方形 101"/>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3" name="正方形/長方形 102"/>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4" name="正方形/長方形 103"/>
        <xdr:cNvSpPr/>
      </xdr:nvSpPr>
      <xdr:spPr>
        <a:xfrm>
          <a:off x="15811500" y="5016500"/>
          <a:ext cx="4572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5" name="テキスト ボックス 104"/>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ＭＳ Ｐゴシック" pitchFamily="50" charset="-128"/>
              <a:ea typeface="ＭＳ Ｐゴシック" pitchFamily="50" charset="-128"/>
              <a:cs typeface="+mn-cs"/>
            </a:rPr>
            <a:t>類似団体平均を上回っており、対前年比においても</a:t>
          </a:r>
          <a:r>
            <a:rPr kumimoji="1" lang="en-US" altLang="ja-JP" sz="1100">
              <a:solidFill>
                <a:schemeClr val="dk1"/>
              </a:solidFill>
              <a:latin typeface="ＭＳ Ｐゴシック" pitchFamily="50" charset="-128"/>
              <a:ea typeface="ＭＳ Ｐゴシック" pitchFamily="50" charset="-128"/>
              <a:cs typeface="+mn-cs"/>
            </a:rPr>
            <a:t>17.2</a:t>
          </a:r>
          <a:r>
            <a:rPr kumimoji="1" lang="ja-JP" altLang="en-US" sz="1100">
              <a:solidFill>
                <a:schemeClr val="dk1"/>
              </a:solidFill>
              <a:latin typeface="ＭＳ Ｐゴシック" pitchFamily="50" charset="-128"/>
              <a:ea typeface="ＭＳ Ｐゴシック" pitchFamily="50" charset="-128"/>
              <a:cs typeface="+mn-cs"/>
            </a:rPr>
            <a:t>ポ</a:t>
          </a:r>
          <a:r>
            <a:rPr kumimoji="1" lang="ja-JP" altLang="ja-JP" sz="1100">
              <a:solidFill>
                <a:schemeClr val="dk1"/>
              </a:solidFill>
              <a:latin typeface="ＭＳ Ｐゴシック" pitchFamily="50" charset="-128"/>
              <a:ea typeface="ＭＳ Ｐゴシック" pitchFamily="50" charset="-128"/>
              <a:cs typeface="+mn-cs"/>
            </a:rPr>
            <a:t>イントの増となっている。将来負担額や充当可能基金残高等に注視し、引続き債務の縮小に取り組むとともに、人件費の平準化や事務事業の見直し等により、経費削減に努める。</a:t>
          </a:r>
          <a:endParaRPr kumimoji="1" lang="en-US" altLang="ja-JP" sz="1100">
            <a:solidFill>
              <a:schemeClr val="dk1"/>
            </a:solidFill>
            <a:latin typeface="ＭＳ Ｐゴシック" pitchFamily="50" charset="-128"/>
            <a:ea typeface="ＭＳ Ｐゴシック" pitchFamily="50" charset="-128"/>
            <a:cs typeface="+mn-cs"/>
          </a:endParaRPr>
        </a:p>
      </xdr:txBody>
    </xdr:sp>
    <xdr:clientData/>
  </xdr:twoCellAnchor>
  <xdr:oneCellAnchor>
    <xdr:from>
      <xdr:col>57</xdr:col>
      <xdr:colOff>111125</xdr:colOff>
      <xdr:row>23</xdr:row>
      <xdr:rowOff>47625</xdr:rowOff>
    </xdr:from>
    <xdr:ext cx="349839" cy="225703"/>
    <xdr:sp macro="" textlink="">
      <xdr:nvSpPr>
        <xdr:cNvPr id="106" name="テキスト ボックス 105"/>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7" name="直線コネクタ 106"/>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8" name="直線コネクタ 107"/>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9" name="テキスト ボックス 108"/>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0" name="直線コネクタ 109"/>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1" name="テキスト ボックス 110"/>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2" name="直線コネクタ 111"/>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3" name="テキスト ボックス 112"/>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4" name="直線コネクタ 113"/>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5" name="テキスト ボックス 114"/>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6" name="直線コネクタ 115"/>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7" name="テキスト ボックス 116"/>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8" name="直線コネクタ 117"/>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9" name="テキスト ボックス 118"/>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0"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15551</xdr:rowOff>
    </xdr:from>
    <xdr:to>
      <xdr:col>76</xdr:col>
      <xdr:colOff>21589</xdr:colOff>
      <xdr:row>34</xdr:row>
      <xdr:rowOff>151342</xdr:rowOff>
    </xdr:to>
    <xdr:cxnSp macro="">
      <xdr:nvCxnSpPr>
        <xdr:cNvPr id="121" name="直線コネクタ 120"/>
        <xdr:cNvCxnSpPr/>
      </xdr:nvCxnSpPr>
      <xdr:spPr>
        <a:xfrm flipV="1">
          <a:off x="14793595" y="5416226"/>
          <a:ext cx="1269" cy="13359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2"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3" name="直線コネクタ 122"/>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133678</xdr:rowOff>
    </xdr:from>
    <xdr:ext cx="560923" cy="259045"/>
    <xdr:sp macro="" textlink="">
      <xdr:nvSpPr>
        <xdr:cNvPr id="124" name="債務償還比率最大値テキスト"/>
        <xdr:cNvSpPr txBox="1"/>
      </xdr:nvSpPr>
      <xdr:spPr>
        <a:xfrm>
          <a:off x="14846300" y="519145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15551</xdr:rowOff>
    </xdr:from>
    <xdr:to>
      <xdr:col>76</xdr:col>
      <xdr:colOff>111125</xdr:colOff>
      <xdr:row>27</xdr:row>
      <xdr:rowOff>15551</xdr:rowOff>
    </xdr:to>
    <xdr:cxnSp macro="">
      <xdr:nvCxnSpPr>
        <xdr:cNvPr id="125" name="直線コネクタ 124"/>
        <xdr:cNvCxnSpPr/>
      </xdr:nvCxnSpPr>
      <xdr:spPr>
        <a:xfrm>
          <a:off x="14706600" y="5416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38456</xdr:rowOff>
    </xdr:from>
    <xdr:ext cx="469744" cy="259045"/>
    <xdr:sp macro="" textlink="">
      <xdr:nvSpPr>
        <xdr:cNvPr id="126" name="債務償還比率平均値テキスト"/>
        <xdr:cNvSpPr txBox="1"/>
      </xdr:nvSpPr>
      <xdr:spPr>
        <a:xfrm>
          <a:off x="14846300" y="61249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60029</xdr:rowOff>
    </xdr:from>
    <xdr:to>
      <xdr:col>76</xdr:col>
      <xdr:colOff>73025</xdr:colOff>
      <xdr:row>31</xdr:row>
      <xdr:rowOff>161629</xdr:rowOff>
    </xdr:to>
    <xdr:sp macro="" textlink="">
      <xdr:nvSpPr>
        <xdr:cNvPr id="127" name="フローチャート: 判断 126"/>
        <xdr:cNvSpPr/>
      </xdr:nvSpPr>
      <xdr:spPr>
        <a:xfrm>
          <a:off x="14744700" y="6146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43116</xdr:rowOff>
    </xdr:from>
    <xdr:to>
      <xdr:col>72</xdr:col>
      <xdr:colOff>123825</xdr:colOff>
      <xdr:row>31</xdr:row>
      <xdr:rowOff>144716</xdr:rowOff>
    </xdr:to>
    <xdr:sp macro="" textlink="">
      <xdr:nvSpPr>
        <xdr:cNvPr id="128" name="フローチャート: 判断 127"/>
        <xdr:cNvSpPr/>
      </xdr:nvSpPr>
      <xdr:spPr>
        <a:xfrm>
          <a:off x="14033500" y="612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9" name="テキスト ボックス 128"/>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0" name="テキスト ボックス 129"/>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1" name="テキスト ボックス 130"/>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2" name="テキスト ボックス 131"/>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3" name="テキスト ボックス 132"/>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90784</xdr:rowOff>
    </xdr:from>
    <xdr:to>
      <xdr:col>76</xdr:col>
      <xdr:colOff>73025</xdr:colOff>
      <xdr:row>31</xdr:row>
      <xdr:rowOff>20934</xdr:rowOff>
    </xdr:to>
    <xdr:sp macro="" textlink="">
      <xdr:nvSpPr>
        <xdr:cNvPr id="134" name="楕円 133"/>
        <xdr:cNvSpPr/>
      </xdr:nvSpPr>
      <xdr:spPr>
        <a:xfrm>
          <a:off x="14744700" y="6005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113661</xdr:rowOff>
    </xdr:from>
    <xdr:ext cx="469744" cy="259045"/>
    <xdr:sp macro="" textlink="">
      <xdr:nvSpPr>
        <xdr:cNvPr id="135" name="債務償還比率該当値テキスト"/>
        <xdr:cNvSpPr txBox="1"/>
      </xdr:nvSpPr>
      <xdr:spPr>
        <a:xfrm>
          <a:off x="14846300" y="5857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111414</xdr:rowOff>
    </xdr:from>
    <xdr:to>
      <xdr:col>72</xdr:col>
      <xdr:colOff>123825</xdr:colOff>
      <xdr:row>31</xdr:row>
      <xdr:rowOff>41564</xdr:rowOff>
    </xdr:to>
    <xdr:sp macro="" textlink="">
      <xdr:nvSpPr>
        <xdr:cNvPr id="136" name="楕円 135"/>
        <xdr:cNvSpPr/>
      </xdr:nvSpPr>
      <xdr:spPr>
        <a:xfrm>
          <a:off x="14033500" y="60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141584</xdr:rowOff>
    </xdr:from>
    <xdr:to>
      <xdr:col>76</xdr:col>
      <xdr:colOff>22225</xdr:colOff>
      <xdr:row>30</xdr:row>
      <xdr:rowOff>162214</xdr:rowOff>
    </xdr:to>
    <xdr:cxnSp macro="">
      <xdr:nvCxnSpPr>
        <xdr:cNvPr id="137" name="直線コネクタ 136"/>
        <xdr:cNvCxnSpPr/>
      </xdr:nvCxnSpPr>
      <xdr:spPr>
        <a:xfrm flipV="1">
          <a:off x="14084300" y="6056609"/>
          <a:ext cx="711200" cy="2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135843</xdr:rowOff>
    </xdr:from>
    <xdr:ext cx="469744" cy="259045"/>
    <xdr:sp macro="" textlink="">
      <xdr:nvSpPr>
        <xdr:cNvPr id="138" name="n_1aveValue債務償還比率"/>
        <xdr:cNvSpPr txBox="1"/>
      </xdr:nvSpPr>
      <xdr:spPr>
        <a:xfrm>
          <a:off x="13836727" y="6222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58091</xdr:rowOff>
    </xdr:from>
    <xdr:ext cx="469744" cy="259045"/>
    <xdr:sp macro="" textlink="">
      <xdr:nvSpPr>
        <xdr:cNvPr id="139" name="n_1mainValue債務償還比率"/>
        <xdr:cNvSpPr txBox="1"/>
      </xdr:nvSpPr>
      <xdr:spPr>
        <a:xfrm>
          <a:off x="13836727" y="5801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0" name="正方形/長方形 13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1" name="正方形/長方形 14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2" name="テキスト ボックス 14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3" name="テキスト ボックス 14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4" name="テキスト ボックス 14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5" name="テキスト ボックス 14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長野県飯島町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9,489
9,235
86.96
5,056,355
4,815,424
170,282
3,288,026
4,619,832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64.7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70485</xdr:rowOff>
    </xdr:from>
    <xdr:to>
      <xdr:col>24</xdr:col>
      <xdr:colOff>62865</xdr:colOff>
      <xdr:row>41</xdr:row>
      <xdr:rowOff>51435</xdr:rowOff>
    </xdr:to>
    <xdr:cxnSp macro="">
      <xdr:nvCxnSpPr>
        <xdr:cNvPr id="56" name="直線コネクタ 55"/>
        <xdr:cNvCxnSpPr/>
      </xdr:nvCxnSpPr>
      <xdr:spPr>
        <a:xfrm flipV="1">
          <a:off x="4634865" y="5728335"/>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55262</xdr:rowOff>
    </xdr:from>
    <xdr:ext cx="405111" cy="259045"/>
    <xdr:sp macro="" textlink="">
      <xdr:nvSpPr>
        <xdr:cNvPr id="57" name="【道路】&#10;有形固定資産減価償却率最小値テキスト"/>
        <xdr:cNvSpPr txBox="1"/>
      </xdr:nvSpPr>
      <xdr:spPr>
        <a:xfrm>
          <a:off x="4673600" y="708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51435</xdr:rowOff>
    </xdr:from>
    <xdr:to>
      <xdr:col>24</xdr:col>
      <xdr:colOff>152400</xdr:colOff>
      <xdr:row>41</xdr:row>
      <xdr:rowOff>51435</xdr:rowOff>
    </xdr:to>
    <xdr:cxnSp macro="">
      <xdr:nvCxnSpPr>
        <xdr:cNvPr id="58" name="直線コネクタ 57"/>
        <xdr:cNvCxnSpPr/>
      </xdr:nvCxnSpPr>
      <xdr:spPr>
        <a:xfrm>
          <a:off x="4546600" y="7080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17162</xdr:rowOff>
    </xdr:from>
    <xdr:ext cx="405111" cy="259045"/>
    <xdr:sp macro="" textlink="">
      <xdr:nvSpPr>
        <xdr:cNvPr id="59" name="【道路】&#10;有形固定資産減価償却率最大値テキスト"/>
        <xdr:cNvSpPr txBox="1"/>
      </xdr:nvSpPr>
      <xdr:spPr>
        <a:xfrm>
          <a:off x="4673600" y="5503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70485</xdr:rowOff>
    </xdr:from>
    <xdr:to>
      <xdr:col>24</xdr:col>
      <xdr:colOff>152400</xdr:colOff>
      <xdr:row>33</xdr:row>
      <xdr:rowOff>70485</xdr:rowOff>
    </xdr:to>
    <xdr:cxnSp macro="">
      <xdr:nvCxnSpPr>
        <xdr:cNvPr id="60" name="直線コネクタ 59"/>
        <xdr:cNvCxnSpPr/>
      </xdr:nvCxnSpPr>
      <xdr:spPr>
        <a:xfrm>
          <a:off x="4546600" y="572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152417</xdr:rowOff>
    </xdr:from>
    <xdr:ext cx="405111" cy="259045"/>
    <xdr:sp macro="" textlink="">
      <xdr:nvSpPr>
        <xdr:cNvPr id="61" name="【道路】&#10;有形固定資産減価償却率平均値テキスト"/>
        <xdr:cNvSpPr txBox="1"/>
      </xdr:nvSpPr>
      <xdr:spPr>
        <a:xfrm>
          <a:off x="4673600" y="63246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2540</xdr:rowOff>
    </xdr:from>
    <xdr:to>
      <xdr:col>24</xdr:col>
      <xdr:colOff>114300</xdr:colOff>
      <xdr:row>37</xdr:row>
      <xdr:rowOff>104140</xdr:rowOff>
    </xdr:to>
    <xdr:sp macro="" textlink="">
      <xdr:nvSpPr>
        <xdr:cNvPr id="62" name="フローチャート: 判断 61"/>
        <xdr:cNvSpPr/>
      </xdr:nvSpPr>
      <xdr:spPr>
        <a:xfrm>
          <a:off x="45847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40640</xdr:rowOff>
    </xdr:from>
    <xdr:to>
      <xdr:col>20</xdr:col>
      <xdr:colOff>38100</xdr:colOff>
      <xdr:row>37</xdr:row>
      <xdr:rowOff>142240</xdr:rowOff>
    </xdr:to>
    <xdr:sp macro="" textlink="">
      <xdr:nvSpPr>
        <xdr:cNvPr id="63" name="フローチャート: 判断 62"/>
        <xdr:cNvSpPr/>
      </xdr:nvSpPr>
      <xdr:spPr>
        <a:xfrm>
          <a:off x="37465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53975</xdr:rowOff>
    </xdr:from>
    <xdr:to>
      <xdr:col>15</xdr:col>
      <xdr:colOff>101600</xdr:colOff>
      <xdr:row>37</xdr:row>
      <xdr:rowOff>155575</xdr:rowOff>
    </xdr:to>
    <xdr:sp macro="" textlink="">
      <xdr:nvSpPr>
        <xdr:cNvPr id="64" name="フローチャート: 判断 63"/>
        <xdr:cNvSpPr/>
      </xdr:nvSpPr>
      <xdr:spPr>
        <a:xfrm>
          <a:off x="28575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2540</xdr:rowOff>
    </xdr:from>
    <xdr:to>
      <xdr:col>10</xdr:col>
      <xdr:colOff>165100</xdr:colOff>
      <xdr:row>38</xdr:row>
      <xdr:rowOff>104140</xdr:rowOff>
    </xdr:to>
    <xdr:sp macro="" textlink="">
      <xdr:nvSpPr>
        <xdr:cNvPr id="65" name="フローチャート: 判断 64"/>
        <xdr:cNvSpPr/>
      </xdr:nvSpPr>
      <xdr:spPr>
        <a:xfrm>
          <a:off x="1968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44450</xdr:rowOff>
    </xdr:from>
    <xdr:to>
      <xdr:col>24</xdr:col>
      <xdr:colOff>114300</xdr:colOff>
      <xdr:row>34</xdr:row>
      <xdr:rowOff>146050</xdr:rowOff>
    </xdr:to>
    <xdr:sp macro="" textlink="">
      <xdr:nvSpPr>
        <xdr:cNvPr id="71" name="楕円 70"/>
        <xdr:cNvSpPr/>
      </xdr:nvSpPr>
      <xdr:spPr>
        <a:xfrm>
          <a:off x="4584700" y="587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67327</xdr:rowOff>
    </xdr:from>
    <xdr:ext cx="405111" cy="259045"/>
    <xdr:sp macro="" textlink="">
      <xdr:nvSpPr>
        <xdr:cNvPr id="72" name="【道路】&#10;有形固定資産減価償却率該当値テキスト"/>
        <xdr:cNvSpPr txBox="1"/>
      </xdr:nvSpPr>
      <xdr:spPr>
        <a:xfrm>
          <a:off x="4673600" y="572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36830</xdr:rowOff>
    </xdr:from>
    <xdr:to>
      <xdr:col>20</xdr:col>
      <xdr:colOff>38100</xdr:colOff>
      <xdr:row>34</xdr:row>
      <xdr:rowOff>138430</xdr:rowOff>
    </xdr:to>
    <xdr:sp macro="" textlink="">
      <xdr:nvSpPr>
        <xdr:cNvPr id="73" name="楕円 72"/>
        <xdr:cNvSpPr/>
      </xdr:nvSpPr>
      <xdr:spPr>
        <a:xfrm>
          <a:off x="3746500" y="586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87630</xdr:rowOff>
    </xdr:from>
    <xdr:to>
      <xdr:col>24</xdr:col>
      <xdr:colOff>63500</xdr:colOff>
      <xdr:row>34</xdr:row>
      <xdr:rowOff>95250</xdr:rowOff>
    </xdr:to>
    <xdr:cxnSp macro="">
      <xdr:nvCxnSpPr>
        <xdr:cNvPr id="74" name="直線コネクタ 73"/>
        <xdr:cNvCxnSpPr/>
      </xdr:nvCxnSpPr>
      <xdr:spPr>
        <a:xfrm>
          <a:off x="3797300" y="591693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34925</xdr:rowOff>
    </xdr:from>
    <xdr:to>
      <xdr:col>15</xdr:col>
      <xdr:colOff>101600</xdr:colOff>
      <xdr:row>34</xdr:row>
      <xdr:rowOff>136525</xdr:rowOff>
    </xdr:to>
    <xdr:sp macro="" textlink="">
      <xdr:nvSpPr>
        <xdr:cNvPr id="75" name="楕円 74"/>
        <xdr:cNvSpPr/>
      </xdr:nvSpPr>
      <xdr:spPr>
        <a:xfrm>
          <a:off x="2857500" y="5864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85725</xdr:rowOff>
    </xdr:from>
    <xdr:to>
      <xdr:col>19</xdr:col>
      <xdr:colOff>177800</xdr:colOff>
      <xdr:row>34</xdr:row>
      <xdr:rowOff>87630</xdr:rowOff>
    </xdr:to>
    <xdr:cxnSp macro="">
      <xdr:nvCxnSpPr>
        <xdr:cNvPr id="76" name="直線コネクタ 75"/>
        <xdr:cNvCxnSpPr/>
      </xdr:nvCxnSpPr>
      <xdr:spPr>
        <a:xfrm>
          <a:off x="2908300" y="591502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34925</xdr:rowOff>
    </xdr:from>
    <xdr:to>
      <xdr:col>10</xdr:col>
      <xdr:colOff>165100</xdr:colOff>
      <xdr:row>34</xdr:row>
      <xdr:rowOff>136525</xdr:rowOff>
    </xdr:to>
    <xdr:sp macro="" textlink="">
      <xdr:nvSpPr>
        <xdr:cNvPr id="77" name="楕円 76"/>
        <xdr:cNvSpPr/>
      </xdr:nvSpPr>
      <xdr:spPr>
        <a:xfrm>
          <a:off x="1968500" y="5864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85725</xdr:rowOff>
    </xdr:from>
    <xdr:to>
      <xdr:col>15</xdr:col>
      <xdr:colOff>50800</xdr:colOff>
      <xdr:row>34</xdr:row>
      <xdr:rowOff>85725</xdr:rowOff>
    </xdr:to>
    <xdr:cxnSp macro="">
      <xdr:nvCxnSpPr>
        <xdr:cNvPr id="78" name="直線コネクタ 77"/>
        <xdr:cNvCxnSpPr/>
      </xdr:nvCxnSpPr>
      <xdr:spPr>
        <a:xfrm>
          <a:off x="2019300" y="59150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133367</xdr:rowOff>
    </xdr:from>
    <xdr:ext cx="405111" cy="259045"/>
    <xdr:sp macro="" textlink="">
      <xdr:nvSpPr>
        <xdr:cNvPr id="79" name="n_1aveValue【道路】&#10;有形固定資産減価償却率"/>
        <xdr:cNvSpPr txBox="1"/>
      </xdr:nvSpPr>
      <xdr:spPr>
        <a:xfrm>
          <a:off x="3582044" y="6477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146702</xdr:rowOff>
    </xdr:from>
    <xdr:ext cx="405111" cy="259045"/>
    <xdr:sp macro="" textlink="">
      <xdr:nvSpPr>
        <xdr:cNvPr id="80" name="n_2aveValue【道路】&#10;有形固定資産減価償却率"/>
        <xdr:cNvSpPr txBox="1"/>
      </xdr:nvSpPr>
      <xdr:spPr>
        <a:xfrm>
          <a:off x="2705744" y="649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95267</xdr:rowOff>
    </xdr:from>
    <xdr:ext cx="405111" cy="259045"/>
    <xdr:sp macro="" textlink="">
      <xdr:nvSpPr>
        <xdr:cNvPr id="81" name="n_3aveValue【道路】&#10;有形固定資産減価償却率"/>
        <xdr:cNvSpPr txBox="1"/>
      </xdr:nvSpPr>
      <xdr:spPr>
        <a:xfrm>
          <a:off x="1816744"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154957</xdr:rowOff>
    </xdr:from>
    <xdr:ext cx="405111" cy="259045"/>
    <xdr:sp macro="" textlink="">
      <xdr:nvSpPr>
        <xdr:cNvPr id="82" name="n_1mainValue【道路】&#10;有形固定資産減価償却率"/>
        <xdr:cNvSpPr txBox="1"/>
      </xdr:nvSpPr>
      <xdr:spPr>
        <a:xfrm>
          <a:off x="3582044" y="5641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153052</xdr:rowOff>
    </xdr:from>
    <xdr:ext cx="405111" cy="259045"/>
    <xdr:sp macro="" textlink="">
      <xdr:nvSpPr>
        <xdr:cNvPr id="83" name="n_2mainValue【道路】&#10;有形固定資産減価償却率"/>
        <xdr:cNvSpPr txBox="1"/>
      </xdr:nvSpPr>
      <xdr:spPr>
        <a:xfrm>
          <a:off x="2705744" y="5639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32</xdr:row>
      <xdr:rowOff>153052</xdr:rowOff>
    </xdr:from>
    <xdr:ext cx="405111" cy="259045"/>
    <xdr:sp macro="" textlink="">
      <xdr:nvSpPr>
        <xdr:cNvPr id="84" name="n_3mainValue【道路】&#10;有形固定資産減価償却率"/>
        <xdr:cNvSpPr txBox="1"/>
      </xdr:nvSpPr>
      <xdr:spPr>
        <a:xfrm>
          <a:off x="1816744" y="5639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xdr:cNvSpPr/>
      </xdr:nvSpPr>
      <xdr:spPr>
        <a:xfrm>
          <a:off x="6731000" y="485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xdr:cNvSpPr/>
      </xdr:nvSpPr>
      <xdr:spPr>
        <a:xfrm>
          <a:off x="6731000" y="505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xdr:cNvSpPr/>
      </xdr:nvSpPr>
      <xdr:spPr>
        <a:xfrm>
          <a:off x="7747000" y="485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xdr:cNvSpPr/>
      </xdr:nvSpPr>
      <xdr:spPr>
        <a:xfrm>
          <a:off x="7747000" y="505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xdr:cNvSpPr/>
      </xdr:nvSpPr>
      <xdr:spPr>
        <a:xfrm>
          <a:off x="8890000" y="485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xdr:cNvSpPr/>
      </xdr:nvSpPr>
      <xdr:spPr>
        <a:xfrm>
          <a:off x="8890000" y="505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5" name="直線コネクタ 9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6" name="テキスト ボックス 9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7" name="直線コネクタ 9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39</xdr:row>
      <xdr:rowOff>29227</xdr:rowOff>
    </xdr:from>
    <xdr:ext cx="685572" cy="259045"/>
    <xdr:sp macro="" textlink="">
      <xdr:nvSpPr>
        <xdr:cNvPr id="98" name="テキスト ボックス 97"/>
        <xdr:cNvSpPr txBox="1"/>
      </xdr:nvSpPr>
      <xdr:spPr>
        <a:xfrm>
          <a:off x="5918428" y="671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9" name="直線コネクタ 9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36</xdr:row>
      <xdr:rowOff>162577</xdr:rowOff>
    </xdr:from>
    <xdr:ext cx="685572" cy="259045"/>
    <xdr:sp macro="" textlink="">
      <xdr:nvSpPr>
        <xdr:cNvPr id="100" name="テキスト ボックス 99"/>
        <xdr:cNvSpPr txBox="1"/>
      </xdr:nvSpPr>
      <xdr:spPr>
        <a:xfrm>
          <a:off x="5918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1" name="直線コネクタ 10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34</xdr:row>
      <xdr:rowOff>124477</xdr:rowOff>
    </xdr:from>
    <xdr:ext cx="685572" cy="259045"/>
    <xdr:sp macro="" textlink="">
      <xdr:nvSpPr>
        <xdr:cNvPr id="102" name="テキスト ボックス 101"/>
        <xdr:cNvSpPr txBox="1"/>
      </xdr:nvSpPr>
      <xdr:spPr>
        <a:xfrm>
          <a:off x="5918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3" name="直線コネクタ 10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86377</xdr:rowOff>
    </xdr:from>
    <xdr:ext cx="685572" cy="259045"/>
    <xdr:sp macro="" textlink="">
      <xdr:nvSpPr>
        <xdr:cNvPr id="104" name="テキスト ボックス 103"/>
        <xdr:cNvSpPr txBox="1"/>
      </xdr:nvSpPr>
      <xdr:spPr>
        <a:xfrm>
          <a:off x="5918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30</xdr:row>
      <xdr:rowOff>48277</xdr:rowOff>
    </xdr:from>
    <xdr:ext cx="749692" cy="259045"/>
    <xdr:sp macro="" textlink="">
      <xdr:nvSpPr>
        <xdr:cNvPr id="106" name="テキスト ボックス 105"/>
        <xdr:cNvSpPr txBox="1"/>
      </xdr:nvSpPr>
      <xdr:spPr>
        <a:xfrm>
          <a:off x="5854308" y="519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132192</xdr:rowOff>
    </xdr:from>
    <xdr:to>
      <xdr:col>54</xdr:col>
      <xdr:colOff>189865</xdr:colOff>
      <xdr:row>42</xdr:row>
      <xdr:rowOff>36831</xdr:rowOff>
    </xdr:to>
    <xdr:cxnSp macro="">
      <xdr:nvCxnSpPr>
        <xdr:cNvPr id="108" name="直線コネクタ 107"/>
        <xdr:cNvCxnSpPr/>
      </xdr:nvCxnSpPr>
      <xdr:spPr>
        <a:xfrm flipV="1">
          <a:off x="10476865" y="5790042"/>
          <a:ext cx="0" cy="1447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58358</xdr:rowOff>
    </xdr:from>
    <xdr:ext cx="469744" cy="259045"/>
    <xdr:sp macro="" textlink="">
      <xdr:nvSpPr>
        <xdr:cNvPr id="109" name="【道路】&#10;一人当たり延長最小値テキスト"/>
        <xdr:cNvSpPr txBox="1"/>
      </xdr:nvSpPr>
      <xdr:spPr>
        <a:xfrm>
          <a:off x="10515600" y="7259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36831</xdr:rowOff>
    </xdr:from>
    <xdr:to>
      <xdr:col>55</xdr:col>
      <xdr:colOff>88900</xdr:colOff>
      <xdr:row>42</xdr:row>
      <xdr:rowOff>36831</xdr:rowOff>
    </xdr:to>
    <xdr:cxnSp macro="">
      <xdr:nvCxnSpPr>
        <xdr:cNvPr id="110" name="直線コネクタ 109"/>
        <xdr:cNvCxnSpPr/>
      </xdr:nvCxnSpPr>
      <xdr:spPr>
        <a:xfrm>
          <a:off x="10388600" y="723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78869</xdr:rowOff>
    </xdr:from>
    <xdr:ext cx="690189" cy="259045"/>
    <xdr:sp macro="" textlink="">
      <xdr:nvSpPr>
        <xdr:cNvPr id="111" name="【道路】&#10;一人当たり延長最大値テキスト"/>
        <xdr:cNvSpPr txBox="1"/>
      </xdr:nvSpPr>
      <xdr:spPr>
        <a:xfrm>
          <a:off x="10515600" y="55652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7,606.078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132192</xdr:rowOff>
    </xdr:from>
    <xdr:to>
      <xdr:col>55</xdr:col>
      <xdr:colOff>88900</xdr:colOff>
      <xdr:row>33</xdr:row>
      <xdr:rowOff>132192</xdr:rowOff>
    </xdr:to>
    <xdr:cxnSp macro="">
      <xdr:nvCxnSpPr>
        <xdr:cNvPr id="112" name="直線コネクタ 111"/>
        <xdr:cNvCxnSpPr/>
      </xdr:nvCxnSpPr>
      <xdr:spPr>
        <a:xfrm>
          <a:off x="10388600" y="5790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147259</xdr:rowOff>
    </xdr:from>
    <xdr:ext cx="599010" cy="259045"/>
    <xdr:sp macro="" textlink="">
      <xdr:nvSpPr>
        <xdr:cNvPr id="113" name="【道路】&#10;一人当たり延長平均値テキスト"/>
        <xdr:cNvSpPr txBox="1"/>
      </xdr:nvSpPr>
      <xdr:spPr>
        <a:xfrm>
          <a:off x="10515600" y="70052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124382</xdr:rowOff>
    </xdr:from>
    <xdr:to>
      <xdr:col>55</xdr:col>
      <xdr:colOff>50800</xdr:colOff>
      <xdr:row>42</xdr:row>
      <xdr:rowOff>54532</xdr:rowOff>
    </xdr:to>
    <xdr:sp macro="" textlink="">
      <xdr:nvSpPr>
        <xdr:cNvPr id="114" name="フローチャート: 判断 113"/>
        <xdr:cNvSpPr/>
      </xdr:nvSpPr>
      <xdr:spPr>
        <a:xfrm>
          <a:off x="10426700" y="715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129003</xdr:rowOff>
    </xdr:from>
    <xdr:to>
      <xdr:col>50</xdr:col>
      <xdr:colOff>165100</xdr:colOff>
      <xdr:row>42</xdr:row>
      <xdr:rowOff>59153</xdr:rowOff>
    </xdr:to>
    <xdr:sp macro="" textlink="">
      <xdr:nvSpPr>
        <xdr:cNvPr id="115" name="フローチャート: 判断 114"/>
        <xdr:cNvSpPr/>
      </xdr:nvSpPr>
      <xdr:spPr>
        <a:xfrm>
          <a:off x="9588500" y="715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152705</xdr:rowOff>
    </xdr:from>
    <xdr:to>
      <xdr:col>46</xdr:col>
      <xdr:colOff>38100</xdr:colOff>
      <xdr:row>42</xdr:row>
      <xdr:rowOff>82855</xdr:rowOff>
    </xdr:to>
    <xdr:sp macro="" textlink="">
      <xdr:nvSpPr>
        <xdr:cNvPr id="116" name="フローチャート: 判断 115"/>
        <xdr:cNvSpPr/>
      </xdr:nvSpPr>
      <xdr:spPr>
        <a:xfrm>
          <a:off x="8699500" y="718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153066</xdr:rowOff>
    </xdr:from>
    <xdr:to>
      <xdr:col>41</xdr:col>
      <xdr:colOff>101600</xdr:colOff>
      <xdr:row>42</xdr:row>
      <xdr:rowOff>83216</xdr:rowOff>
    </xdr:to>
    <xdr:sp macro="" textlink="">
      <xdr:nvSpPr>
        <xdr:cNvPr id="117" name="フローチャート: 判断 116"/>
        <xdr:cNvSpPr/>
      </xdr:nvSpPr>
      <xdr:spPr>
        <a:xfrm>
          <a:off x="7810500" y="7182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151574</xdr:rowOff>
    </xdr:from>
    <xdr:to>
      <xdr:col>55</xdr:col>
      <xdr:colOff>50800</xdr:colOff>
      <xdr:row>42</xdr:row>
      <xdr:rowOff>81724</xdr:rowOff>
    </xdr:to>
    <xdr:sp macro="" textlink="">
      <xdr:nvSpPr>
        <xdr:cNvPr id="123" name="楕円 122"/>
        <xdr:cNvSpPr/>
      </xdr:nvSpPr>
      <xdr:spPr>
        <a:xfrm>
          <a:off x="10426700" y="7181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102808</xdr:rowOff>
    </xdr:from>
    <xdr:ext cx="534377" cy="259045"/>
    <xdr:sp macro="" textlink="">
      <xdr:nvSpPr>
        <xdr:cNvPr id="124" name="【道路】&#10;一人当たり延長該当値テキスト"/>
        <xdr:cNvSpPr txBox="1"/>
      </xdr:nvSpPr>
      <xdr:spPr>
        <a:xfrm>
          <a:off x="10515600" y="7132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151694</xdr:rowOff>
    </xdr:from>
    <xdr:to>
      <xdr:col>50</xdr:col>
      <xdr:colOff>165100</xdr:colOff>
      <xdr:row>42</xdr:row>
      <xdr:rowOff>81844</xdr:rowOff>
    </xdr:to>
    <xdr:sp macro="" textlink="">
      <xdr:nvSpPr>
        <xdr:cNvPr id="125" name="楕円 124"/>
        <xdr:cNvSpPr/>
      </xdr:nvSpPr>
      <xdr:spPr>
        <a:xfrm>
          <a:off x="9588500" y="718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30924</xdr:rowOff>
    </xdr:from>
    <xdr:to>
      <xdr:col>55</xdr:col>
      <xdr:colOff>0</xdr:colOff>
      <xdr:row>42</xdr:row>
      <xdr:rowOff>31044</xdr:rowOff>
    </xdr:to>
    <xdr:cxnSp macro="">
      <xdr:nvCxnSpPr>
        <xdr:cNvPr id="126" name="直線コネクタ 125"/>
        <xdr:cNvCxnSpPr/>
      </xdr:nvCxnSpPr>
      <xdr:spPr>
        <a:xfrm flipV="1">
          <a:off x="9639300" y="7231824"/>
          <a:ext cx="838200" cy="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151741</xdr:rowOff>
    </xdr:from>
    <xdr:to>
      <xdr:col>46</xdr:col>
      <xdr:colOff>38100</xdr:colOff>
      <xdr:row>42</xdr:row>
      <xdr:rowOff>81891</xdr:rowOff>
    </xdr:to>
    <xdr:sp macro="" textlink="">
      <xdr:nvSpPr>
        <xdr:cNvPr id="127" name="楕円 126"/>
        <xdr:cNvSpPr/>
      </xdr:nvSpPr>
      <xdr:spPr>
        <a:xfrm>
          <a:off x="8699500" y="7181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31044</xdr:rowOff>
    </xdr:from>
    <xdr:to>
      <xdr:col>50</xdr:col>
      <xdr:colOff>114300</xdr:colOff>
      <xdr:row>42</xdr:row>
      <xdr:rowOff>31091</xdr:rowOff>
    </xdr:to>
    <xdr:cxnSp macro="">
      <xdr:nvCxnSpPr>
        <xdr:cNvPr id="128" name="直線コネクタ 127"/>
        <xdr:cNvCxnSpPr/>
      </xdr:nvCxnSpPr>
      <xdr:spPr>
        <a:xfrm flipV="1">
          <a:off x="8750300" y="7231944"/>
          <a:ext cx="889000" cy="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152078</xdr:rowOff>
    </xdr:from>
    <xdr:to>
      <xdr:col>41</xdr:col>
      <xdr:colOff>101600</xdr:colOff>
      <xdr:row>42</xdr:row>
      <xdr:rowOff>82228</xdr:rowOff>
    </xdr:to>
    <xdr:sp macro="" textlink="">
      <xdr:nvSpPr>
        <xdr:cNvPr id="129" name="楕円 128"/>
        <xdr:cNvSpPr/>
      </xdr:nvSpPr>
      <xdr:spPr>
        <a:xfrm>
          <a:off x="7810500" y="7181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42</xdr:row>
      <xdr:rowOff>31091</xdr:rowOff>
    </xdr:from>
    <xdr:to>
      <xdr:col>45</xdr:col>
      <xdr:colOff>177800</xdr:colOff>
      <xdr:row>42</xdr:row>
      <xdr:rowOff>31428</xdr:rowOff>
    </xdr:to>
    <xdr:cxnSp macro="">
      <xdr:nvCxnSpPr>
        <xdr:cNvPr id="130" name="直線コネクタ 129"/>
        <xdr:cNvCxnSpPr/>
      </xdr:nvCxnSpPr>
      <xdr:spPr>
        <a:xfrm flipV="1">
          <a:off x="7861300" y="7231991"/>
          <a:ext cx="889000" cy="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183094</xdr:colOff>
      <xdr:row>40</xdr:row>
      <xdr:rowOff>75680</xdr:rowOff>
    </xdr:from>
    <xdr:ext cx="599010" cy="259045"/>
    <xdr:sp macro="" textlink="">
      <xdr:nvSpPr>
        <xdr:cNvPr id="131" name="n_1aveValue【道路】&#10;一人当たり延長"/>
        <xdr:cNvSpPr txBox="1"/>
      </xdr:nvSpPr>
      <xdr:spPr>
        <a:xfrm>
          <a:off x="9327094" y="6933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73982</xdr:rowOff>
    </xdr:from>
    <xdr:ext cx="534377" cy="259045"/>
    <xdr:sp macro="" textlink="">
      <xdr:nvSpPr>
        <xdr:cNvPr id="132" name="n_2aveValue【道路】&#10;一人当たり延長"/>
        <xdr:cNvSpPr txBox="1"/>
      </xdr:nvSpPr>
      <xdr:spPr>
        <a:xfrm>
          <a:off x="8483111" y="7274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74343</xdr:rowOff>
    </xdr:from>
    <xdr:ext cx="534377" cy="259045"/>
    <xdr:sp macro="" textlink="">
      <xdr:nvSpPr>
        <xdr:cNvPr id="133" name="n_3aveValue【道路】&#10;一人当たり延長"/>
        <xdr:cNvSpPr txBox="1"/>
      </xdr:nvSpPr>
      <xdr:spPr>
        <a:xfrm>
          <a:off x="7594111" y="7275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72971</xdr:rowOff>
    </xdr:from>
    <xdr:ext cx="534377" cy="259045"/>
    <xdr:sp macro="" textlink="">
      <xdr:nvSpPr>
        <xdr:cNvPr id="134" name="n_1mainValue【道路】&#10;一人当たり延長"/>
        <xdr:cNvSpPr txBox="1"/>
      </xdr:nvSpPr>
      <xdr:spPr>
        <a:xfrm>
          <a:off x="9359411" y="7273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98418</xdr:rowOff>
    </xdr:from>
    <xdr:ext cx="534377" cy="259045"/>
    <xdr:sp macro="" textlink="">
      <xdr:nvSpPr>
        <xdr:cNvPr id="135" name="n_2mainValue【道路】&#10;一人当たり延長"/>
        <xdr:cNvSpPr txBox="1"/>
      </xdr:nvSpPr>
      <xdr:spPr>
        <a:xfrm>
          <a:off x="8483111" y="6956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98755</xdr:rowOff>
    </xdr:from>
    <xdr:ext cx="534377" cy="259045"/>
    <xdr:sp macro="" textlink="">
      <xdr:nvSpPr>
        <xdr:cNvPr id="136" name="n_3mainValue【道路】&#10;一人当たり延長"/>
        <xdr:cNvSpPr txBox="1"/>
      </xdr:nvSpPr>
      <xdr:spPr>
        <a:xfrm>
          <a:off x="7594111" y="6956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7" name="正方形/長方形 13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8" name="正方形/長方形 137"/>
        <xdr:cNvSpPr/>
      </xdr:nvSpPr>
      <xdr:spPr>
        <a:xfrm>
          <a:off x="889000" y="866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9" name="正方形/長方形 138"/>
        <xdr:cNvSpPr/>
      </xdr:nvSpPr>
      <xdr:spPr>
        <a:xfrm>
          <a:off x="889000" y="886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0" name="正方形/長方形 139"/>
        <xdr:cNvSpPr/>
      </xdr:nvSpPr>
      <xdr:spPr>
        <a:xfrm>
          <a:off x="1905000" y="866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1" name="正方形/長方形 140"/>
        <xdr:cNvSpPr/>
      </xdr:nvSpPr>
      <xdr:spPr>
        <a:xfrm>
          <a:off x="1905000" y="886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2" name="正方形/長方形 141"/>
        <xdr:cNvSpPr/>
      </xdr:nvSpPr>
      <xdr:spPr>
        <a:xfrm>
          <a:off x="3048000" y="866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3" name="正方形/長方形 142"/>
        <xdr:cNvSpPr/>
      </xdr:nvSpPr>
      <xdr:spPr>
        <a:xfrm>
          <a:off x="3048000" y="886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4" name="正方形/長方形 14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5" name="テキスト ボックス 14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6" name="直線コネクタ 14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7" name="直線コネクタ 14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8" name="テキスト ボックス 147"/>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9" name="直線コネクタ 14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0" name="テキスト ボックス 14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1" name="直線コネクタ 15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2" name="テキスト ボックス 15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3" name="直線コネクタ 15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4" name="テキスト ボックス 15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5" name="直線コネクタ 15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6" name="テキスト ボックス 15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7" name="直線コネクタ 15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8" name="テキスト ボックス 157"/>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0" name="テキスト ボックス 15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119199</xdr:rowOff>
    </xdr:from>
    <xdr:to>
      <xdr:col>24</xdr:col>
      <xdr:colOff>62865</xdr:colOff>
      <xdr:row>64</xdr:row>
      <xdr:rowOff>130628</xdr:rowOff>
    </xdr:to>
    <xdr:cxnSp macro="">
      <xdr:nvCxnSpPr>
        <xdr:cNvPr id="162" name="直線コネクタ 161"/>
        <xdr:cNvCxnSpPr/>
      </xdr:nvCxnSpPr>
      <xdr:spPr>
        <a:xfrm flipV="1">
          <a:off x="4634865" y="9548949"/>
          <a:ext cx="0" cy="1554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340478" cy="259045"/>
    <xdr:sp macro="" textlink="">
      <xdr:nvSpPr>
        <xdr:cNvPr id="163" name="【橋りょう・トンネル】&#10;有形固定資産減価償却率最小値テキスト"/>
        <xdr:cNvSpPr txBox="1"/>
      </xdr:nvSpPr>
      <xdr:spPr>
        <a:xfrm>
          <a:off x="4673600" y="1110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64" name="直線コネクタ 163"/>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65876</xdr:rowOff>
    </xdr:from>
    <xdr:ext cx="405111" cy="259045"/>
    <xdr:sp macro="" textlink="">
      <xdr:nvSpPr>
        <xdr:cNvPr id="165" name="【橋りょう・トンネル】&#10;有形固定資産減価償却率最大値テキスト"/>
        <xdr:cNvSpPr txBox="1"/>
      </xdr:nvSpPr>
      <xdr:spPr>
        <a:xfrm>
          <a:off x="4673600" y="9324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119199</xdr:rowOff>
    </xdr:from>
    <xdr:to>
      <xdr:col>24</xdr:col>
      <xdr:colOff>152400</xdr:colOff>
      <xdr:row>55</xdr:row>
      <xdr:rowOff>119199</xdr:rowOff>
    </xdr:to>
    <xdr:cxnSp macro="">
      <xdr:nvCxnSpPr>
        <xdr:cNvPr id="166" name="直線コネクタ 165"/>
        <xdr:cNvCxnSpPr/>
      </xdr:nvCxnSpPr>
      <xdr:spPr>
        <a:xfrm>
          <a:off x="4546600" y="954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115768</xdr:rowOff>
    </xdr:from>
    <xdr:ext cx="405111" cy="259045"/>
    <xdr:sp macro="" textlink="">
      <xdr:nvSpPr>
        <xdr:cNvPr id="167" name="【橋りょう・トンネル】&#10;有形固定資産減価償却率平均値テキスト"/>
        <xdr:cNvSpPr txBox="1"/>
      </xdr:nvSpPr>
      <xdr:spPr>
        <a:xfrm>
          <a:off x="4673600" y="98884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92891</xdr:rowOff>
    </xdr:from>
    <xdr:to>
      <xdr:col>24</xdr:col>
      <xdr:colOff>114300</xdr:colOff>
      <xdr:row>59</xdr:row>
      <xdr:rowOff>23041</xdr:rowOff>
    </xdr:to>
    <xdr:sp macro="" textlink="">
      <xdr:nvSpPr>
        <xdr:cNvPr id="168" name="フローチャート: 判断 167"/>
        <xdr:cNvSpPr/>
      </xdr:nvSpPr>
      <xdr:spPr>
        <a:xfrm>
          <a:off x="4584700" y="1003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158206</xdr:rowOff>
    </xdr:from>
    <xdr:to>
      <xdr:col>20</xdr:col>
      <xdr:colOff>38100</xdr:colOff>
      <xdr:row>59</xdr:row>
      <xdr:rowOff>88356</xdr:rowOff>
    </xdr:to>
    <xdr:sp macro="" textlink="">
      <xdr:nvSpPr>
        <xdr:cNvPr id="169" name="フローチャート: 判断 168"/>
        <xdr:cNvSpPr/>
      </xdr:nvSpPr>
      <xdr:spPr>
        <a:xfrm>
          <a:off x="3746500" y="1010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161472</xdr:rowOff>
    </xdr:from>
    <xdr:to>
      <xdr:col>15</xdr:col>
      <xdr:colOff>101600</xdr:colOff>
      <xdr:row>59</xdr:row>
      <xdr:rowOff>91622</xdr:rowOff>
    </xdr:to>
    <xdr:sp macro="" textlink="">
      <xdr:nvSpPr>
        <xdr:cNvPr id="170" name="フローチャート: 判断 169"/>
        <xdr:cNvSpPr/>
      </xdr:nvSpPr>
      <xdr:spPr>
        <a:xfrm>
          <a:off x="2857500" y="1010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16147</xdr:rowOff>
    </xdr:from>
    <xdr:to>
      <xdr:col>10</xdr:col>
      <xdr:colOff>165100</xdr:colOff>
      <xdr:row>59</xdr:row>
      <xdr:rowOff>117747</xdr:rowOff>
    </xdr:to>
    <xdr:sp macro="" textlink="">
      <xdr:nvSpPr>
        <xdr:cNvPr id="171" name="フローチャート: 判断 170"/>
        <xdr:cNvSpPr/>
      </xdr:nvSpPr>
      <xdr:spPr>
        <a:xfrm>
          <a:off x="1968500" y="1013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2" name="テキスト ボックス 17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3" name="テキスト ボックス 17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4" name="テキスト ボックス 17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5" name="テキスト ボックス 17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6" name="テキスト ボックス 17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58601</xdr:rowOff>
    </xdr:from>
    <xdr:to>
      <xdr:col>24</xdr:col>
      <xdr:colOff>114300</xdr:colOff>
      <xdr:row>59</xdr:row>
      <xdr:rowOff>160201</xdr:rowOff>
    </xdr:to>
    <xdr:sp macro="" textlink="">
      <xdr:nvSpPr>
        <xdr:cNvPr id="177" name="楕円 176"/>
        <xdr:cNvSpPr/>
      </xdr:nvSpPr>
      <xdr:spPr>
        <a:xfrm>
          <a:off x="4584700" y="1017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37028</xdr:rowOff>
    </xdr:from>
    <xdr:ext cx="405111" cy="259045"/>
    <xdr:sp macro="" textlink="">
      <xdr:nvSpPr>
        <xdr:cNvPr id="178" name="【橋りょう・トンネル】&#10;有形固定資産減価償却率該当値テキスト"/>
        <xdr:cNvSpPr txBox="1"/>
      </xdr:nvSpPr>
      <xdr:spPr>
        <a:xfrm>
          <a:off x="4673600" y="10152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83094</xdr:rowOff>
    </xdr:from>
    <xdr:to>
      <xdr:col>20</xdr:col>
      <xdr:colOff>38100</xdr:colOff>
      <xdr:row>60</xdr:row>
      <xdr:rowOff>13244</xdr:rowOff>
    </xdr:to>
    <xdr:sp macro="" textlink="">
      <xdr:nvSpPr>
        <xdr:cNvPr id="179" name="楕円 178"/>
        <xdr:cNvSpPr/>
      </xdr:nvSpPr>
      <xdr:spPr>
        <a:xfrm>
          <a:off x="3746500" y="1019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109401</xdr:rowOff>
    </xdr:from>
    <xdr:to>
      <xdr:col>24</xdr:col>
      <xdr:colOff>63500</xdr:colOff>
      <xdr:row>59</xdr:row>
      <xdr:rowOff>133894</xdr:rowOff>
    </xdr:to>
    <xdr:cxnSp macro="">
      <xdr:nvCxnSpPr>
        <xdr:cNvPr id="180" name="直線コネクタ 179"/>
        <xdr:cNvCxnSpPr/>
      </xdr:nvCxnSpPr>
      <xdr:spPr>
        <a:xfrm flipV="1">
          <a:off x="3797300" y="10224951"/>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110853</xdr:rowOff>
    </xdr:from>
    <xdr:to>
      <xdr:col>15</xdr:col>
      <xdr:colOff>101600</xdr:colOff>
      <xdr:row>60</xdr:row>
      <xdr:rowOff>41003</xdr:rowOff>
    </xdr:to>
    <xdr:sp macro="" textlink="">
      <xdr:nvSpPr>
        <xdr:cNvPr id="181" name="楕円 180"/>
        <xdr:cNvSpPr/>
      </xdr:nvSpPr>
      <xdr:spPr>
        <a:xfrm>
          <a:off x="2857500" y="1022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133894</xdr:rowOff>
    </xdr:from>
    <xdr:to>
      <xdr:col>19</xdr:col>
      <xdr:colOff>177800</xdr:colOff>
      <xdr:row>59</xdr:row>
      <xdr:rowOff>161653</xdr:rowOff>
    </xdr:to>
    <xdr:cxnSp macro="">
      <xdr:nvCxnSpPr>
        <xdr:cNvPr id="182" name="直線コネクタ 181"/>
        <xdr:cNvCxnSpPr/>
      </xdr:nvCxnSpPr>
      <xdr:spPr>
        <a:xfrm flipV="1">
          <a:off x="2908300" y="10249444"/>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138612</xdr:rowOff>
    </xdr:from>
    <xdr:to>
      <xdr:col>10</xdr:col>
      <xdr:colOff>165100</xdr:colOff>
      <xdr:row>60</xdr:row>
      <xdr:rowOff>68762</xdr:rowOff>
    </xdr:to>
    <xdr:sp macro="" textlink="">
      <xdr:nvSpPr>
        <xdr:cNvPr id="183" name="楕円 182"/>
        <xdr:cNvSpPr/>
      </xdr:nvSpPr>
      <xdr:spPr>
        <a:xfrm>
          <a:off x="1968500" y="10254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161653</xdr:rowOff>
    </xdr:from>
    <xdr:to>
      <xdr:col>15</xdr:col>
      <xdr:colOff>50800</xdr:colOff>
      <xdr:row>60</xdr:row>
      <xdr:rowOff>17962</xdr:rowOff>
    </xdr:to>
    <xdr:cxnSp macro="">
      <xdr:nvCxnSpPr>
        <xdr:cNvPr id="184" name="直線コネクタ 183"/>
        <xdr:cNvCxnSpPr/>
      </xdr:nvCxnSpPr>
      <xdr:spPr>
        <a:xfrm flipV="1">
          <a:off x="2019300" y="10277203"/>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104883</xdr:rowOff>
    </xdr:from>
    <xdr:ext cx="405111" cy="259045"/>
    <xdr:sp macro="" textlink="">
      <xdr:nvSpPr>
        <xdr:cNvPr id="185" name="n_1aveValue【橋りょう・トンネル】&#10;有形固定資産減価償却率"/>
        <xdr:cNvSpPr txBox="1"/>
      </xdr:nvSpPr>
      <xdr:spPr>
        <a:xfrm>
          <a:off x="3582044" y="987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108149</xdr:rowOff>
    </xdr:from>
    <xdr:ext cx="405111" cy="259045"/>
    <xdr:sp macro="" textlink="">
      <xdr:nvSpPr>
        <xdr:cNvPr id="186" name="n_2aveValue【橋りょう・トンネル】&#10;有形固定資産減価償却率"/>
        <xdr:cNvSpPr txBox="1"/>
      </xdr:nvSpPr>
      <xdr:spPr>
        <a:xfrm>
          <a:off x="2705744" y="988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134274</xdr:rowOff>
    </xdr:from>
    <xdr:ext cx="405111" cy="259045"/>
    <xdr:sp macro="" textlink="">
      <xdr:nvSpPr>
        <xdr:cNvPr id="187" name="n_3aveValue【橋りょう・トンネル】&#10;有形固定資産減価償却率"/>
        <xdr:cNvSpPr txBox="1"/>
      </xdr:nvSpPr>
      <xdr:spPr>
        <a:xfrm>
          <a:off x="1816744" y="9906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4371</xdr:rowOff>
    </xdr:from>
    <xdr:ext cx="405111" cy="259045"/>
    <xdr:sp macro="" textlink="">
      <xdr:nvSpPr>
        <xdr:cNvPr id="188" name="n_1mainValue【橋りょう・トンネル】&#10;有形固定資産減価償却率"/>
        <xdr:cNvSpPr txBox="1"/>
      </xdr:nvSpPr>
      <xdr:spPr>
        <a:xfrm>
          <a:off x="3582044" y="10291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32130</xdr:rowOff>
    </xdr:from>
    <xdr:ext cx="405111" cy="259045"/>
    <xdr:sp macro="" textlink="">
      <xdr:nvSpPr>
        <xdr:cNvPr id="189" name="n_2mainValue【橋りょう・トンネル】&#10;有形固定資産減価償却率"/>
        <xdr:cNvSpPr txBox="1"/>
      </xdr:nvSpPr>
      <xdr:spPr>
        <a:xfrm>
          <a:off x="2705744" y="10319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59889</xdr:rowOff>
    </xdr:from>
    <xdr:ext cx="405111" cy="259045"/>
    <xdr:sp macro="" textlink="">
      <xdr:nvSpPr>
        <xdr:cNvPr id="190" name="n_3mainValue【橋りょう・トンネル】&#10;有形固定資産減価償却率"/>
        <xdr:cNvSpPr txBox="1"/>
      </xdr:nvSpPr>
      <xdr:spPr>
        <a:xfrm>
          <a:off x="1816744" y="10346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1" name="正方形/長方形 19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2" name="正方形/長方形 191"/>
        <xdr:cNvSpPr/>
      </xdr:nvSpPr>
      <xdr:spPr>
        <a:xfrm>
          <a:off x="6731000" y="866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3" name="正方形/長方形 192"/>
        <xdr:cNvSpPr/>
      </xdr:nvSpPr>
      <xdr:spPr>
        <a:xfrm>
          <a:off x="6731000" y="886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4" name="正方形/長方形 193"/>
        <xdr:cNvSpPr/>
      </xdr:nvSpPr>
      <xdr:spPr>
        <a:xfrm>
          <a:off x="7747000" y="866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5" name="正方形/長方形 194"/>
        <xdr:cNvSpPr/>
      </xdr:nvSpPr>
      <xdr:spPr>
        <a:xfrm>
          <a:off x="7747000" y="886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6" name="正方形/長方形 195"/>
        <xdr:cNvSpPr/>
      </xdr:nvSpPr>
      <xdr:spPr>
        <a:xfrm>
          <a:off x="8890000" y="866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7" name="正方形/長方形 196"/>
        <xdr:cNvSpPr/>
      </xdr:nvSpPr>
      <xdr:spPr>
        <a:xfrm>
          <a:off x="8890000" y="886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8" name="正方形/長方形 19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9" name="テキスト ボックス 19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0" name="直線コネクタ 19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1" name="直線コネクタ 200"/>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2" name="テキスト ボックス 201"/>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3" name="直線コネクタ 202"/>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04" name="テキスト ボックス 203"/>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5" name="直線コネクタ 204"/>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06" name="テキスト ボックス 205"/>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7" name="直線コネクタ 206"/>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08" name="テキスト ボックス 207"/>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9" name="直線コネクタ 20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0" name="テキスト ボックス 209"/>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81647</xdr:rowOff>
    </xdr:from>
    <xdr:to>
      <xdr:col>54</xdr:col>
      <xdr:colOff>189865</xdr:colOff>
      <xdr:row>63</xdr:row>
      <xdr:rowOff>171299</xdr:rowOff>
    </xdr:to>
    <xdr:cxnSp macro="">
      <xdr:nvCxnSpPr>
        <xdr:cNvPr id="212" name="直線コネクタ 211"/>
        <xdr:cNvCxnSpPr/>
      </xdr:nvCxnSpPr>
      <xdr:spPr>
        <a:xfrm flipV="1">
          <a:off x="10476865" y="9682847"/>
          <a:ext cx="0" cy="1289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3676</xdr:rowOff>
    </xdr:from>
    <xdr:ext cx="378565" cy="259045"/>
    <xdr:sp macro="" textlink="">
      <xdr:nvSpPr>
        <xdr:cNvPr id="213" name="【橋りょう・トンネル】&#10;一人当たり有形固定資産（償却資産）額最小値テキスト"/>
        <xdr:cNvSpPr txBox="1"/>
      </xdr:nvSpPr>
      <xdr:spPr>
        <a:xfrm>
          <a:off x="10515600" y="109764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171299</xdr:rowOff>
    </xdr:from>
    <xdr:to>
      <xdr:col>55</xdr:col>
      <xdr:colOff>88900</xdr:colOff>
      <xdr:row>63</xdr:row>
      <xdr:rowOff>171299</xdr:rowOff>
    </xdr:to>
    <xdr:cxnSp macro="">
      <xdr:nvCxnSpPr>
        <xdr:cNvPr id="214" name="直線コネクタ 213"/>
        <xdr:cNvCxnSpPr/>
      </xdr:nvCxnSpPr>
      <xdr:spPr>
        <a:xfrm>
          <a:off x="10388600" y="10972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28324</xdr:rowOff>
    </xdr:from>
    <xdr:ext cx="690189" cy="259045"/>
    <xdr:sp macro="" textlink="">
      <xdr:nvSpPr>
        <xdr:cNvPr id="215" name="【橋りょう・トンネル】&#10;一人当たり有形固定資産（償却資産）額最大値テキスト"/>
        <xdr:cNvSpPr txBox="1"/>
      </xdr:nvSpPr>
      <xdr:spPr>
        <a:xfrm>
          <a:off x="10515600" y="94580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2,821,420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81647</xdr:rowOff>
    </xdr:from>
    <xdr:to>
      <xdr:col>55</xdr:col>
      <xdr:colOff>88900</xdr:colOff>
      <xdr:row>56</xdr:row>
      <xdr:rowOff>81647</xdr:rowOff>
    </xdr:to>
    <xdr:cxnSp macro="">
      <xdr:nvCxnSpPr>
        <xdr:cNvPr id="216" name="直線コネクタ 215"/>
        <xdr:cNvCxnSpPr/>
      </xdr:nvCxnSpPr>
      <xdr:spPr>
        <a:xfrm>
          <a:off x="10388600" y="9682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50082</xdr:rowOff>
    </xdr:from>
    <xdr:ext cx="599010" cy="259045"/>
    <xdr:sp macro="" textlink="">
      <xdr:nvSpPr>
        <xdr:cNvPr id="217" name="【橋りょう・トンネル】&#10;一人当たり有形固定資産（償却資産）額平均値テキスト"/>
        <xdr:cNvSpPr txBox="1"/>
      </xdr:nvSpPr>
      <xdr:spPr>
        <a:xfrm>
          <a:off x="10515600" y="106799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71655</xdr:rowOff>
    </xdr:from>
    <xdr:to>
      <xdr:col>55</xdr:col>
      <xdr:colOff>50800</xdr:colOff>
      <xdr:row>63</xdr:row>
      <xdr:rowOff>1805</xdr:rowOff>
    </xdr:to>
    <xdr:sp macro="" textlink="">
      <xdr:nvSpPr>
        <xdr:cNvPr id="218" name="フローチャート: 判断 217"/>
        <xdr:cNvSpPr/>
      </xdr:nvSpPr>
      <xdr:spPr>
        <a:xfrm>
          <a:off x="10426700" y="1070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42657</xdr:rowOff>
    </xdr:from>
    <xdr:to>
      <xdr:col>50</xdr:col>
      <xdr:colOff>165100</xdr:colOff>
      <xdr:row>62</xdr:row>
      <xdr:rowOff>144257</xdr:rowOff>
    </xdr:to>
    <xdr:sp macro="" textlink="">
      <xdr:nvSpPr>
        <xdr:cNvPr id="219" name="フローチャート: 判断 218"/>
        <xdr:cNvSpPr/>
      </xdr:nvSpPr>
      <xdr:spPr>
        <a:xfrm>
          <a:off x="9588500" y="1067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28473</xdr:rowOff>
    </xdr:from>
    <xdr:to>
      <xdr:col>46</xdr:col>
      <xdr:colOff>38100</xdr:colOff>
      <xdr:row>62</xdr:row>
      <xdr:rowOff>130073</xdr:rowOff>
    </xdr:to>
    <xdr:sp macro="" textlink="">
      <xdr:nvSpPr>
        <xdr:cNvPr id="220" name="フローチャート: 判断 219"/>
        <xdr:cNvSpPr/>
      </xdr:nvSpPr>
      <xdr:spPr>
        <a:xfrm>
          <a:off x="8699500" y="1065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53794</xdr:rowOff>
    </xdr:from>
    <xdr:to>
      <xdr:col>41</xdr:col>
      <xdr:colOff>101600</xdr:colOff>
      <xdr:row>62</xdr:row>
      <xdr:rowOff>155394</xdr:rowOff>
    </xdr:to>
    <xdr:sp macro="" textlink="">
      <xdr:nvSpPr>
        <xdr:cNvPr id="221" name="フローチャート: 判断 220"/>
        <xdr:cNvSpPr/>
      </xdr:nvSpPr>
      <xdr:spPr>
        <a:xfrm>
          <a:off x="7810500" y="1068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2" name="テキスト ボックス 22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3" name="テキスト ボックス 22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4" name="テキスト ボックス 22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5" name="テキスト ボックス 22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6" name="テキスト ボックス 22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35603</xdr:rowOff>
    </xdr:from>
    <xdr:to>
      <xdr:col>55</xdr:col>
      <xdr:colOff>50800</xdr:colOff>
      <xdr:row>62</xdr:row>
      <xdr:rowOff>137203</xdr:rowOff>
    </xdr:to>
    <xdr:sp macro="" textlink="">
      <xdr:nvSpPr>
        <xdr:cNvPr id="227" name="楕円 226"/>
        <xdr:cNvSpPr/>
      </xdr:nvSpPr>
      <xdr:spPr>
        <a:xfrm>
          <a:off x="10426700" y="10665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58480</xdr:rowOff>
    </xdr:from>
    <xdr:ext cx="599010" cy="259045"/>
    <xdr:sp macro="" textlink="">
      <xdr:nvSpPr>
        <xdr:cNvPr id="228" name="【橋りょう・トンネル】&#10;一人当たり有形固定資産（償却資産）額該当値テキスト"/>
        <xdr:cNvSpPr txBox="1"/>
      </xdr:nvSpPr>
      <xdr:spPr>
        <a:xfrm>
          <a:off x="10515600" y="10516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40923</xdr:rowOff>
    </xdr:from>
    <xdr:to>
      <xdr:col>50</xdr:col>
      <xdr:colOff>165100</xdr:colOff>
      <xdr:row>62</xdr:row>
      <xdr:rowOff>142523</xdr:rowOff>
    </xdr:to>
    <xdr:sp macro="" textlink="">
      <xdr:nvSpPr>
        <xdr:cNvPr id="229" name="楕円 228"/>
        <xdr:cNvSpPr/>
      </xdr:nvSpPr>
      <xdr:spPr>
        <a:xfrm>
          <a:off x="9588500" y="10670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86403</xdr:rowOff>
    </xdr:from>
    <xdr:to>
      <xdr:col>55</xdr:col>
      <xdr:colOff>0</xdr:colOff>
      <xdr:row>62</xdr:row>
      <xdr:rowOff>91723</xdr:rowOff>
    </xdr:to>
    <xdr:cxnSp macro="">
      <xdr:nvCxnSpPr>
        <xdr:cNvPr id="230" name="直線コネクタ 229"/>
        <xdr:cNvCxnSpPr/>
      </xdr:nvCxnSpPr>
      <xdr:spPr>
        <a:xfrm flipV="1">
          <a:off x="9639300" y="10716303"/>
          <a:ext cx="838200" cy="5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42424</xdr:rowOff>
    </xdr:from>
    <xdr:to>
      <xdr:col>46</xdr:col>
      <xdr:colOff>38100</xdr:colOff>
      <xdr:row>62</xdr:row>
      <xdr:rowOff>144024</xdr:rowOff>
    </xdr:to>
    <xdr:sp macro="" textlink="">
      <xdr:nvSpPr>
        <xdr:cNvPr id="231" name="楕円 230"/>
        <xdr:cNvSpPr/>
      </xdr:nvSpPr>
      <xdr:spPr>
        <a:xfrm>
          <a:off x="8699500" y="10672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91723</xdr:rowOff>
    </xdr:from>
    <xdr:to>
      <xdr:col>50</xdr:col>
      <xdr:colOff>114300</xdr:colOff>
      <xdr:row>62</xdr:row>
      <xdr:rowOff>93224</xdr:rowOff>
    </xdr:to>
    <xdr:cxnSp macro="">
      <xdr:nvCxnSpPr>
        <xdr:cNvPr id="232" name="直線コネクタ 231"/>
        <xdr:cNvCxnSpPr/>
      </xdr:nvCxnSpPr>
      <xdr:spPr>
        <a:xfrm flipV="1">
          <a:off x="8750300" y="10721623"/>
          <a:ext cx="889000" cy="1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44641</xdr:rowOff>
    </xdr:from>
    <xdr:to>
      <xdr:col>41</xdr:col>
      <xdr:colOff>101600</xdr:colOff>
      <xdr:row>62</xdr:row>
      <xdr:rowOff>146241</xdr:rowOff>
    </xdr:to>
    <xdr:sp macro="" textlink="">
      <xdr:nvSpPr>
        <xdr:cNvPr id="233" name="楕円 232"/>
        <xdr:cNvSpPr/>
      </xdr:nvSpPr>
      <xdr:spPr>
        <a:xfrm>
          <a:off x="7810500" y="10674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93224</xdr:rowOff>
    </xdr:from>
    <xdr:to>
      <xdr:col>45</xdr:col>
      <xdr:colOff>177800</xdr:colOff>
      <xdr:row>62</xdr:row>
      <xdr:rowOff>95441</xdr:rowOff>
    </xdr:to>
    <xdr:cxnSp macro="">
      <xdr:nvCxnSpPr>
        <xdr:cNvPr id="234" name="直線コネクタ 233"/>
        <xdr:cNvCxnSpPr/>
      </xdr:nvCxnSpPr>
      <xdr:spPr>
        <a:xfrm flipV="1">
          <a:off x="7861300" y="10723124"/>
          <a:ext cx="889000" cy="2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135384</xdr:rowOff>
    </xdr:from>
    <xdr:ext cx="599010" cy="259045"/>
    <xdr:sp macro="" textlink="">
      <xdr:nvSpPr>
        <xdr:cNvPr id="235" name="n_1aveValue【橋りょう・トンネル】&#10;一人当たり有形固定資産（償却資産）額"/>
        <xdr:cNvSpPr txBox="1"/>
      </xdr:nvSpPr>
      <xdr:spPr>
        <a:xfrm>
          <a:off x="9327095" y="10765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146600</xdr:rowOff>
    </xdr:from>
    <xdr:ext cx="599010" cy="259045"/>
    <xdr:sp macro="" textlink="">
      <xdr:nvSpPr>
        <xdr:cNvPr id="236" name="n_2aveValue【橋りょう・トンネル】&#10;一人当たり有形固定資産（償却資産）額"/>
        <xdr:cNvSpPr txBox="1"/>
      </xdr:nvSpPr>
      <xdr:spPr>
        <a:xfrm>
          <a:off x="8450795" y="10433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146521</xdr:rowOff>
    </xdr:from>
    <xdr:ext cx="599010" cy="259045"/>
    <xdr:sp macro="" textlink="">
      <xdr:nvSpPr>
        <xdr:cNvPr id="237" name="n_3aveValue【橋りょう・トンネル】&#10;一人当たり有形固定資産（償却資産）額"/>
        <xdr:cNvSpPr txBox="1"/>
      </xdr:nvSpPr>
      <xdr:spPr>
        <a:xfrm>
          <a:off x="7561795" y="10776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159050</xdr:rowOff>
    </xdr:from>
    <xdr:ext cx="599010" cy="259045"/>
    <xdr:sp macro="" textlink="">
      <xdr:nvSpPr>
        <xdr:cNvPr id="238" name="n_1mainValue【橋りょう・トンネル】&#10;一人当たり有形固定資産（償却資産）額"/>
        <xdr:cNvSpPr txBox="1"/>
      </xdr:nvSpPr>
      <xdr:spPr>
        <a:xfrm>
          <a:off x="9327095" y="10446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135151</xdr:rowOff>
    </xdr:from>
    <xdr:ext cx="599010" cy="259045"/>
    <xdr:sp macro="" textlink="">
      <xdr:nvSpPr>
        <xdr:cNvPr id="239" name="n_2mainValue【橋りょう・トンネル】&#10;一人当たり有形固定資産（償却資産）額"/>
        <xdr:cNvSpPr txBox="1"/>
      </xdr:nvSpPr>
      <xdr:spPr>
        <a:xfrm>
          <a:off x="8450795" y="10765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162768</xdr:rowOff>
    </xdr:from>
    <xdr:ext cx="599010" cy="259045"/>
    <xdr:sp macro="" textlink="">
      <xdr:nvSpPr>
        <xdr:cNvPr id="240" name="n_3mainValue【橋りょう・トンネル】&#10;一人当たり有形固定資産（償却資産）額"/>
        <xdr:cNvSpPr txBox="1"/>
      </xdr:nvSpPr>
      <xdr:spPr>
        <a:xfrm>
          <a:off x="7561795" y="10449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1" name="正方形/長方形 24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2" name="正方形/長方形 241"/>
        <xdr:cNvSpPr/>
      </xdr:nvSpPr>
      <xdr:spPr>
        <a:xfrm>
          <a:off x="889000" y="1247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3" name="正方形/長方形 242"/>
        <xdr:cNvSpPr/>
      </xdr:nvSpPr>
      <xdr:spPr>
        <a:xfrm>
          <a:off x="889000" y="1267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4" name="正方形/長方形 24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5" name="正方形/長方形 24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6" name="正方形/長方形 24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7" name="正方形/長方形 24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8" name="正方形/長方形 24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9" name="テキスト ボックス 24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0" name="直線コネクタ 24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51" name="直線コネクタ 250"/>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52" name="テキスト ボックス 251"/>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53" name="直線コネクタ 252"/>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54" name="テキスト ボックス 253"/>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55" name="直線コネクタ 254"/>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56" name="テキスト ボックス 255"/>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57" name="直線コネクタ 256"/>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58" name="テキスト ボックス 257"/>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59" name="直線コネクタ 258"/>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60" name="テキスト ボックス 259"/>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1" name="直線コネクタ 260"/>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62" name="テキスト ボックス 261"/>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3" name="直線コネクタ 26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4" name="テキスト ボックス 26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86</xdr:row>
      <xdr:rowOff>46264</xdr:rowOff>
    </xdr:to>
    <xdr:cxnSp macro="">
      <xdr:nvCxnSpPr>
        <xdr:cNvPr id="266" name="直線コネクタ 265"/>
        <xdr:cNvCxnSpPr/>
      </xdr:nvCxnSpPr>
      <xdr:spPr>
        <a:xfrm flipV="1">
          <a:off x="4634865" y="13280571"/>
          <a:ext cx="0" cy="1510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50091</xdr:rowOff>
    </xdr:from>
    <xdr:ext cx="340478" cy="259045"/>
    <xdr:sp macro="" textlink="">
      <xdr:nvSpPr>
        <xdr:cNvPr id="267" name="【公営住宅】&#10;有形固定資産減価償却率最小値テキスト"/>
        <xdr:cNvSpPr txBox="1"/>
      </xdr:nvSpPr>
      <xdr:spPr>
        <a:xfrm>
          <a:off x="4673600" y="1479479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46264</xdr:rowOff>
    </xdr:from>
    <xdr:to>
      <xdr:col>24</xdr:col>
      <xdr:colOff>152400</xdr:colOff>
      <xdr:row>86</xdr:row>
      <xdr:rowOff>46264</xdr:rowOff>
    </xdr:to>
    <xdr:cxnSp macro="">
      <xdr:nvCxnSpPr>
        <xdr:cNvPr id="268" name="直線コネクタ 267"/>
        <xdr:cNvCxnSpPr/>
      </xdr:nvCxnSpPr>
      <xdr:spPr>
        <a:xfrm>
          <a:off x="4546600" y="14790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69" name="【公営住宅】&#10;有形固定資産減価償却率最大値テキスト"/>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70" name="直線コネクタ 269"/>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106515</xdr:rowOff>
    </xdr:from>
    <xdr:ext cx="405111" cy="259045"/>
    <xdr:sp macro="" textlink="">
      <xdr:nvSpPr>
        <xdr:cNvPr id="271" name="【公営住宅】&#10;有形固定資産減価償却率平均値テキスト"/>
        <xdr:cNvSpPr txBox="1"/>
      </xdr:nvSpPr>
      <xdr:spPr>
        <a:xfrm>
          <a:off x="4673600" y="136510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83638</xdr:rowOff>
    </xdr:from>
    <xdr:to>
      <xdr:col>24</xdr:col>
      <xdr:colOff>114300</xdr:colOff>
      <xdr:row>81</xdr:row>
      <xdr:rowOff>13788</xdr:rowOff>
    </xdr:to>
    <xdr:sp macro="" textlink="">
      <xdr:nvSpPr>
        <xdr:cNvPr id="272" name="フローチャート: 判断 271"/>
        <xdr:cNvSpPr/>
      </xdr:nvSpPr>
      <xdr:spPr>
        <a:xfrm>
          <a:off x="4584700" y="13799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111398</xdr:rowOff>
    </xdr:from>
    <xdr:to>
      <xdr:col>20</xdr:col>
      <xdr:colOff>38100</xdr:colOff>
      <xdr:row>81</xdr:row>
      <xdr:rowOff>41548</xdr:rowOff>
    </xdr:to>
    <xdr:sp macro="" textlink="">
      <xdr:nvSpPr>
        <xdr:cNvPr id="273" name="フローチャート: 判断 272"/>
        <xdr:cNvSpPr/>
      </xdr:nvSpPr>
      <xdr:spPr>
        <a:xfrm>
          <a:off x="3746500" y="13827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78</xdr:row>
      <xdr:rowOff>101600</xdr:rowOff>
    </xdr:from>
    <xdr:to>
      <xdr:col>15</xdr:col>
      <xdr:colOff>101600</xdr:colOff>
      <xdr:row>79</xdr:row>
      <xdr:rowOff>31750</xdr:rowOff>
    </xdr:to>
    <xdr:sp macro="" textlink="">
      <xdr:nvSpPr>
        <xdr:cNvPr id="274" name="フローチャート: 判断 273"/>
        <xdr:cNvSpPr/>
      </xdr:nvSpPr>
      <xdr:spPr>
        <a:xfrm>
          <a:off x="2857500" y="1347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26488</xdr:rowOff>
    </xdr:from>
    <xdr:to>
      <xdr:col>10</xdr:col>
      <xdr:colOff>165100</xdr:colOff>
      <xdr:row>81</xdr:row>
      <xdr:rowOff>128088</xdr:rowOff>
    </xdr:to>
    <xdr:sp macro="" textlink="">
      <xdr:nvSpPr>
        <xdr:cNvPr id="275" name="フローチャート: 判断 274"/>
        <xdr:cNvSpPr/>
      </xdr:nvSpPr>
      <xdr:spPr>
        <a:xfrm>
          <a:off x="1968500" y="13913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6" name="テキスト ボックス 27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7" name="テキスト ボックス 27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8" name="テキスト ボックス 27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9" name="テキスト ボックス 27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0" name="テキスト ボックス 27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50981</xdr:rowOff>
    </xdr:from>
    <xdr:to>
      <xdr:col>24</xdr:col>
      <xdr:colOff>114300</xdr:colOff>
      <xdr:row>81</xdr:row>
      <xdr:rowOff>152581</xdr:rowOff>
    </xdr:to>
    <xdr:sp macro="" textlink="">
      <xdr:nvSpPr>
        <xdr:cNvPr id="281" name="楕円 280"/>
        <xdr:cNvSpPr/>
      </xdr:nvSpPr>
      <xdr:spPr>
        <a:xfrm>
          <a:off x="4584700" y="1393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29408</xdr:rowOff>
    </xdr:from>
    <xdr:ext cx="405111" cy="259045"/>
    <xdr:sp macro="" textlink="">
      <xdr:nvSpPr>
        <xdr:cNvPr id="282" name="【公営住宅】&#10;有形固定資産減価償却率該当値テキスト"/>
        <xdr:cNvSpPr txBox="1"/>
      </xdr:nvSpPr>
      <xdr:spPr>
        <a:xfrm>
          <a:off x="4673600" y="13916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93436</xdr:rowOff>
    </xdr:from>
    <xdr:to>
      <xdr:col>20</xdr:col>
      <xdr:colOff>38100</xdr:colOff>
      <xdr:row>82</xdr:row>
      <xdr:rowOff>23586</xdr:rowOff>
    </xdr:to>
    <xdr:sp macro="" textlink="">
      <xdr:nvSpPr>
        <xdr:cNvPr id="283" name="楕円 282"/>
        <xdr:cNvSpPr/>
      </xdr:nvSpPr>
      <xdr:spPr>
        <a:xfrm>
          <a:off x="3746500" y="1398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101781</xdr:rowOff>
    </xdr:from>
    <xdr:to>
      <xdr:col>24</xdr:col>
      <xdr:colOff>63500</xdr:colOff>
      <xdr:row>81</xdr:row>
      <xdr:rowOff>144236</xdr:rowOff>
    </xdr:to>
    <xdr:cxnSp macro="">
      <xdr:nvCxnSpPr>
        <xdr:cNvPr id="284" name="直線コネクタ 283"/>
        <xdr:cNvCxnSpPr/>
      </xdr:nvCxnSpPr>
      <xdr:spPr>
        <a:xfrm flipV="1">
          <a:off x="3797300" y="13989231"/>
          <a:ext cx="8382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134257</xdr:rowOff>
    </xdr:from>
    <xdr:to>
      <xdr:col>15</xdr:col>
      <xdr:colOff>101600</xdr:colOff>
      <xdr:row>82</xdr:row>
      <xdr:rowOff>64407</xdr:rowOff>
    </xdr:to>
    <xdr:sp macro="" textlink="">
      <xdr:nvSpPr>
        <xdr:cNvPr id="285" name="楕円 284"/>
        <xdr:cNvSpPr/>
      </xdr:nvSpPr>
      <xdr:spPr>
        <a:xfrm>
          <a:off x="2857500" y="1402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144236</xdr:rowOff>
    </xdr:from>
    <xdr:to>
      <xdr:col>19</xdr:col>
      <xdr:colOff>177800</xdr:colOff>
      <xdr:row>82</xdr:row>
      <xdr:rowOff>13607</xdr:rowOff>
    </xdr:to>
    <xdr:cxnSp macro="">
      <xdr:nvCxnSpPr>
        <xdr:cNvPr id="286" name="直線コネクタ 285"/>
        <xdr:cNvCxnSpPr/>
      </xdr:nvCxnSpPr>
      <xdr:spPr>
        <a:xfrm flipV="1">
          <a:off x="2908300" y="14031686"/>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5262</xdr:rowOff>
    </xdr:from>
    <xdr:to>
      <xdr:col>10</xdr:col>
      <xdr:colOff>165100</xdr:colOff>
      <xdr:row>82</xdr:row>
      <xdr:rowOff>106862</xdr:rowOff>
    </xdr:to>
    <xdr:sp macro="" textlink="">
      <xdr:nvSpPr>
        <xdr:cNvPr id="287" name="楕円 286"/>
        <xdr:cNvSpPr/>
      </xdr:nvSpPr>
      <xdr:spPr>
        <a:xfrm>
          <a:off x="1968500" y="14064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13607</xdr:rowOff>
    </xdr:from>
    <xdr:to>
      <xdr:col>15</xdr:col>
      <xdr:colOff>50800</xdr:colOff>
      <xdr:row>82</xdr:row>
      <xdr:rowOff>56062</xdr:rowOff>
    </xdr:to>
    <xdr:cxnSp macro="">
      <xdr:nvCxnSpPr>
        <xdr:cNvPr id="288" name="直線コネクタ 287"/>
        <xdr:cNvCxnSpPr/>
      </xdr:nvCxnSpPr>
      <xdr:spPr>
        <a:xfrm flipV="1">
          <a:off x="2019300" y="14072507"/>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58075</xdr:rowOff>
    </xdr:from>
    <xdr:ext cx="405111" cy="259045"/>
    <xdr:sp macro="" textlink="">
      <xdr:nvSpPr>
        <xdr:cNvPr id="289" name="n_1aveValue【公営住宅】&#10;有形固定資産減価償却率"/>
        <xdr:cNvSpPr txBox="1"/>
      </xdr:nvSpPr>
      <xdr:spPr>
        <a:xfrm>
          <a:off x="3582044" y="13602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48277</xdr:rowOff>
    </xdr:from>
    <xdr:ext cx="405111" cy="259045"/>
    <xdr:sp macro="" textlink="">
      <xdr:nvSpPr>
        <xdr:cNvPr id="290" name="n_2aveValue【公営住宅】&#10;有形固定資産減価償却率"/>
        <xdr:cNvSpPr txBox="1"/>
      </xdr:nvSpPr>
      <xdr:spPr>
        <a:xfrm>
          <a:off x="2705744" y="1324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144615</xdr:rowOff>
    </xdr:from>
    <xdr:ext cx="405111" cy="259045"/>
    <xdr:sp macro="" textlink="">
      <xdr:nvSpPr>
        <xdr:cNvPr id="291" name="n_3aveValue【公営住宅】&#10;有形固定資産減価償却率"/>
        <xdr:cNvSpPr txBox="1"/>
      </xdr:nvSpPr>
      <xdr:spPr>
        <a:xfrm>
          <a:off x="1816744" y="13689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14713</xdr:rowOff>
    </xdr:from>
    <xdr:ext cx="405111" cy="259045"/>
    <xdr:sp macro="" textlink="">
      <xdr:nvSpPr>
        <xdr:cNvPr id="292" name="n_1mainValue【公営住宅】&#10;有形固定資産減価償却率"/>
        <xdr:cNvSpPr txBox="1"/>
      </xdr:nvSpPr>
      <xdr:spPr>
        <a:xfrm>
          <a:off x="3582044" y="1407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55534</xdr:rowOff>
    </xdr:from>
    <xdr:ext cx="405111" cy="259045"/>
    <xdr:sp macro="" textlink="">
      <xdr:nvSpPr>
        <xdr:cNvPr id="293" name="n_2mainValue【公営住宅】&#10;有形固定資産減価償却率"/>
        <xdr:cNvSpPr txBox="1"/>
      </xdr:nvSpPr>
      <xdr:spPr>
        <a:xfrm>
          <a:off x="2705744" y="14114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97989</xdr:rowOff>
    </xdr:from>
    <xdr:ext cx="405111" cy="259045"/>
    <xdr:sp macro="" textlink="">
      <xdr:nvSpPr>
        <xdr:cNvPr id="294" name="n_3mainValue【公営住宅】&#10;有形固定資産減価償却率"/>
        <xdr:cNvSpPr txBox="1"/>
      </xdr:nvSpPr>
      <xdr:spPr>
        <a:xfrm>
          <a:off x="1816744" y="14156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5" name="正方形/長方形 29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6" name="正方形/長方形 29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7" name="正方形/長方形 29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8" name="正方形/長方形 29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9" name="正方形/長方形 29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0" name="正方形/長方形 29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1" name="正方形/長方形 30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2" name="正方形/長方形 30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3" name="テキスト ボックス 30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4" name="直線コネクタ 30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05" name="直線コネクタ 304"/>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06" name="テキスト ボックス 305"/>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07" name="直線コネクタ 306"/>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08" name="テキスト ボックス 307"/>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09" name="直線コネクタ 308"/>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10" name="テキスト ボックス 309"/>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11" name="直線コネクタ 310"/>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12" name="テキスト ボックス 311"/>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3" name="直線コネクタ 31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4" name="テキスト ボックス 31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127939</xdr:rowOff>
    </xdr:from>
    <xdr:to>
      <xdr:col>54</xdr:col>
      <xdr:colOff>189865</xdr:colOff>
      <xdr:row>86</xdr:row>
      <xdr:rowOff>30327</xdr:rowOff>
    </xdr:to>
    <xdr:cxnSp macro="">
      <xdr:nvCxnSpPr>
        <xdr:cNvPr id="316" name="直線コネクタ 315"/>
        <xdr:cNvCxnSpPr/>
      </xdr:nvCxnSpPr>
      <xdr:spPr>
        <a:xfrm flipV="1">
          <a:off x="10476865" y="13501039"/>
          <a:ext cx="0" cy="12739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34154</xdr:rowOff>
    </xdr:from>
    <xdr:ext cx="469744" cy="259045"/>
    <xdr:sp macro="" textlink="">
      <xdr:nvSpPr>
        <xdr:cNvPr id="317" name="【公営住宅】&#10;一人当たり面積最小値テキスト"/>
        <xdr:cNvSpPr txBox="1"/>
      </xdr:nvSpPr>
      <xdr:spPr>
        <a:xfrm>
          <a:off x="10515600" y="14778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30327</xdr:rowOff>
    </xdr:from>
    <xdr:to>
      <xdr:col>55</xdr:col>
      <xdr:colOff>88900</xdr:colOff>
      <xdr:row>86</xdr:row>
      <xdr:rowOff>30327</xdr:rowOff>
    </xdr:to>
    <xdr:cxnSp macro="">
      <xdr:nvCxnSpPr>
        <xdr:cNvPr id="318" name="直線コネクタ 317"/>
        <xdr:cNvCxnSpPr/>
      </xdr:nvCxnSpPr>
      <xdr:spPr>
        <a:xfrm>
          <a:off x="10388600" y="14775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74616</xdr:rowOff>
    </xdr:from>
    <xdr:ext cx="469744" cy="259045"/>
    <xdr:sp macro="" textlink="">
      <xdr:nvSpPr>
        <xdr:cNvPr id="319" name="【公営住宅】&#10;一人当たり面積最大値テキスト"/>
        <xdr:cNvSpPr txBox="1"/>
      </xdr:nvSpPr>
      <xdr:spPr>
        <a:xfrm>
          <a:off x="10515600" y="13276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127939</xdr:rowOff>
    </xdr:from>
    <xdr:to>
      <xdr:col>55</xdr:col>
      <xdr:colOff>88900</xdr:colOff>
      <xdr:row>78</xdr:row>
      <xdr:rowOff>127939</xdr:rowOff>
    </xdr:to>
    <xdr:cxnSp macro="">
      <xdr:nvCxnSpPr>
        <xdr:cNvPr id="320" name="直線コネクタ 319"/>
        <xdr:cNvCxnSpPr/>
      </xdr:nvCxnSpPr>
      <xdr:spPr>
        <a:xfrm>
          <a:off x="10388600" y="13501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55439</xdr:rowOff>
    </xdr:from>
    <xdr:ext cx="469744" cy="259045"/>
    <xdr:sp macro="" textlink="">
      <xdr:nvSpPr>
        <xdr:cNvPr id="321" name="【公営住宅】&#10;一人当たり面積平均値テキスト"/>
        <xdr:cNvSpPr txBox="1"/>
      </xdr:nvSpPr>
      <xdr:spPr>
        <a:xfrm>
          <a:off x="10515600" y="142857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32562</xdr:rowOff>
    </xdr:from>
    <xdr:to>
      <xdr:col>55</xdr:col>
      <xdr:colOff>50800</xdr:colOff>
      <xdr:row>84</xdr:row>
      <xdr:rowOff>134162</xdr:rowOff>
    </xdr:to>
    <xdr:sp macro="" textlink="">
      <xdr:nvSpPr>
        <xdr:cNvPr id="322" name="フローチャート: 判断 321"/>
        <xdr:cNvSpPr/>
      </xdr:nvSpPr>
      <xdr:spPr>
        <a:xfrm>
          <a:off x="10426700" y="14434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25248</xdr:rowOff>
    </xdr:from>
    <xdr:to>
      <xdr:col>50</xdr:col>
      <xdr:colOff>165100</xdr:colOff>
      <xdr:row>84</xdr:row>
      <xdr:rowOff>126848</xdr:rowOff>
    </xdr:to>
    <xdr:sp macro="" textlink="">
      <xdr:nvSpPr>
        <xdr:cNvPr id="323" name="フローチャート: 判断 322"/>
        <xdr:cNvSpPr/>
      </xdr:nvSpPr>
      <xdr:spPr>
        <a:xfrm>
          <a:off x="9588500" y="14427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14732</xdr:rowOff>
    </xdr:from>
    <xdr:to>
      <xdr:col>46</xdr:col>
      <xdr:colOff>38100</xdr:colOff>
      <xdr:row>84</xdr:row>
      <xdr:rowOff>116332</xdr:rowOff>
    </xdr:to>
    <xdr:sp macro="" textlink="">
      <xdr:nvSpPr>
        <xdr:cNvPr id="324" name="フローチャート: 判断 323"/>
        <xdr:cNvSpPr/>
      </xdr:nvSpPr>
      <xdr:spPr>
        <a:xfrm>
          <a:off x="8699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17018</xdr:rowOff>
    </xdr:from>
    <xdr:to>
      <xdr:col>41</xdr:col>
      <xdr:colOff>101600</xdr:colOff>
      <xdr:row>84</xdr:row>
      <xdr:rowOff>118618</xdr:rowOff>
    </xdr:to>
    <xdr:sp macro="" textlink="">
      <xdr:nvSpPr>
        <xdr:cNvPr id="325" name="フローチャート: 判断 324"/>
        <xdr:cNvSpPr/>
      </xdr:nvSpPr>
      <xdr:spPr>
        <a:xfrm>
          <a:off x="7810500" y="1441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6" name="テキスト ボックス 32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7" name="テキスト ボックス 32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8" name="テキスト ボックス 32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9" name="テキスト ボックス 32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0" name="テキスト ボックス 32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102285</xdr:rowOff>
    </xdr:from>
    <xdr:to>
      <xdr:col>55</xdr:col>
      <xdr:colOff>50800</xdr:colOff>
      <xdr:row>85</xdr:row>
      <xdr:rowOff>32435</xdr:rowOff>
    </xdr:to>
    <xdr:sp macro="" textlink="">
      <xdr:nvSpPr>
        <xdr:cNvPr id="331" name="楕円 330"/>
        <xdr:cNvSpPr/>
      </xdr:nvSpPr>
      <xdr:spPr>
        <a:xfrm>
          <a:off x="10426700" y="1450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80712</xdr:rowOff>
    </xdr:from>
    <xdr:ext cx="469744" cy="259045"/>
    <xdr:sp macro="" textlink="">
      <xdr:nvSpPr>
        <xdr:cNvPr id="332" name="【公営住宅】&#10;一人当たり面積該当値テキスト"/>
        <xdr:cNvSpPr txBox="1"/>
      </xdr:nvSpPr>
      <xdr:spPr>
        <a:xfrm>
          <a:off x="10515600" y="14482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105944</xdr:rowOff>
    </xdr:from>
    <xdr:to>
      <xdr:col>50</xdr:col>
      <xdr:colOff>165100</xdr:colOff>
      <xdr:row>85</xdr:row>
      <xdr:rowOff>36094</xdr:rowOff>
    </xdr:to>
    <xdr:sp macro="" textlink="">
      <xdr:nvSpPr>
        <xdr:cNvPr id="333" name="楕円 332"/>
        <xdr:cNvSpPr/>
      </xdr:nvSpPr>
      <xdr:spPr>
        <a:xfrm>
          <a:off x="9588500" y="14507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153085</xdr:rowOff>
    </xdr:from>
    <xdr:to>
      <xdr:col>55</xdr:col>
      <xdr:colOff>0</xdr:colOff>
      <xdr:row>84</xdr:row>
      <xdr:rowOff>156744</xdr:rowOff>
    </xdr:to>
    <xdr:cxnSp macro="">
      <xdr:nvCxnSpPr>
        <xdr:cNvPr id="334" name="直線コネクタ 333"/>
        <xdr:cNvCxnSpPr/>
      </xdr:nvCxnSpPr>
      <xdr:spPr>
        <a:xfrm flipV="1">
          <a:off x="9639300" y="14554885"/>
          <a:ext cx="838200" cy="3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107314</xdr:rowOff>
    </xdr:from>
    <xdr:to>
      <xdr:col>46</xdr:col>
      <xdr:colOff>38100</xdr:colOff>
      <xdr:row>85</xdr:row>
      <xdr:rowOff>37464</xdr:rowOff>
    </xdr:to>
    <xdr:sp macro="" textlink="">
      <xdr:nvSpPr>
        <xdr:cNvPr id="335" name="楕円 334"/>
        <xdr:cNvSpPr/>
      </xdr:nvSpPr>
      <xdr:spPr>
        <a:xfrm>
          <a:off x="8699500" y="14509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156744</xdr:rowOff>
    </xdr:from>
    <xdr:to>
      <xdr:col>50</xdr:col>
      <xdr:colOff>114300</xdr:colOff>
      <xdr:row>84</xdr:row>
      <xdr:rowOff>158114</xdr:rowOff>
    </xdr:to>
    <xdr:cxnSp macro="">
      <xdr:nvCxnSpPr>
        <xdr:cNvPr id="336" name="直線コネクタ 335"/>
        <xdr:cNvCxnSpPr/>
      </xdr:nvCxnSpPr>
      <xdr:spPr>
        <a:xfrm flipV="1">
          <a:off x="8750300" y="14558544"/>
          <a:ext cx="889000" cy="1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109373</xdr:rowOff>
    </xdr:from>
    <xdr:to>
      <xdr:col>41</xdr:col>
      <xdr:colOff>101600</xdr:colOff>
      <xdr:row>85</xdr:row>
      <xdr:rowOff>39523</xdr:rowOff>
    </xdr:to>
    <xdr:sp macro="" textlink="">
      <xdr:nvSpPr>
        <xdr:cNvPr id="337" name="楕円 336"/>
        <xdr:cNvSpPr/>
      </xdr:nvSpPr>
      <xdr:spPr>
        <a:xfrm>
          <a:off x="7810500" y="14511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158114</xdr:rowOff>
    </xdr:from>
    <xdr:to>
      <xdr:col>45</xdr:col>
      <xdr:colOff>177800</xdr:colOff>
      <xdr:row>84</xdr:row>
      <xdr:rowOff>160173</xdr:rowOff>
    </xdr:to>
    <xdr:cxnSp macro="">
      <xdr:nvCxnSpPr>
        <xdr:cNvPr id="338" name="直線コネクタ 337"/>
        <xdr:cNvCxnSpPr/>
      </xdr:nvCxnSpPr>
      <xdr:spPr>
        <a:xfrm flipV="1">
          <a:off x="7861300" y="14559914"/>
          <a:ext cx="889000" cy="2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143375</xdr:rowOff>
    </xdr:from>
    <xdr:ext cx="469744" cy="259045"/>
    <xdr:sp macro="" textlink="">
      <xdr:nvSpPr>
        <xdr:cNvPr id="339" name="n_1aveValue【公営住宅】&#10;一人当たり面積"/>
        <xdr:cNvSpPr txBox="1"/>
      </xdr:nvSpPr>
      <xdr:spPr>
        <a:xfrm>
          <a:off x="9391727" y="14202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132859</xdr:rowOff>
    </xdr:from>
    <xdr:ext cx="469744" cy="259045"/>
    <xdr:sp macro="" textlink="">
      <xdr:nvSpPr>
        <xdr:cNvPr id="340" name="n_2aveValue【公営住宅】&#10;一人当たり面積"/>
        <xdr:cNvSpPr txBox="1"/>
      </xdr:nvSpPr>
      <xdr:spPr>
        <a:xfrm>
          <a:off x="8515427" y="1419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135145</xdr:rowOff>
    </xdr:from>
    <xdr:ext cx="469744" cy="259045"/>
    <xdr:sp macro="" textlink="">
      <xdr:nvSpPr>
        <xdr:cNvPr id="341" name="n_3aveValue【公営住宅】&#10;一人当たり面積"/>
        <xdr:cNvSpPr txBox="1"/>
      </xdr:nvSpPr>
      <xdr:spPr>
        <a:xfrm>
          <a:off x="7626427" y="1419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27221</xdr:rowOff>
    </xdr:from>
    <xdr:ext cx="469744" cy="259045"/>
    <xdr:sp macro="" textlink="">
      <xdr:nvSpPr>
        <xdr:cNvPr id="342" name="n_1mainValue【公営住宅】&#10;一人当たり面積"/>
        <xdr:cNvSpPr txBox="1"/>
      </xdr:nvSpPr>
      <xdr:spPr>
        <a:xfrm>
          <a:off x="9391727" y="14600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28591</xdr:rowOff>
    </xdr:from>
    <xdr:ext cx="469744" cy="259045"/>
    <xdr:sp macro="" textlink="">
      <xdr:nvSpPr>
        <xdr:cNvPr id="343" name="n_2mainValue【公営住宅】&#10;一人当たり面積"/>
        <xdr:cNvSpPr txBox="1"/>
      </xdr:nvSpPr>
      <xdr:spPr>
        <a:xfrm>
          <a:off x="8515427" y="14601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30650</xdr:rowOff>
    </xdr:from>
    <xdr:ext cx="469744" cy="259045"/>
    <xdr:sp macro="" textlink="">
      <xdr:nvSpPr>
        <xdr:cNvPr id="344" name="n_3mainValue【公営住宅】&#10;一人当たり面積"/>
        <xdr:cNvSpPr txBox="1"/>
      </xdr:nvSpPr>
      <xdr:spPr>
        <a:xfrm>
          <a:off x="7626427" y="14603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5" name="正方形/長方形 34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6" name="正方形/長方形 345"/>
        <xdr:cNvSpPr/>
      </xdr:nvSpPr>
      <xdr:spPr>
        <a:xfrm>
          <a:off x="889000" y="1628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7" name="正方形/長方形 346"/>
        <xdr:cNvSpPr/>
      </xdr:nvSpPr>
      <xdr:spPr>
        <a:xfrm>
          <a:off x="889000" y="1648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8" name="正方形/長方形 34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9" name="正方形/長方形 34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0" name="正方形/長方形 34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1" name="正方形/長方形 35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2" name="正方形/長方形 35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3" name="正方形/長方形 35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4" name="正方形/長方形 35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5" name="正方形/長方形 35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6" name="正方形/長方形 35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7" name="正方形/長方形 35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8" name="正方形/長方形 35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9" name="正方形/長方形 35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0" name="正方形/長方形 35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1" name="正方形/長方形 36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2" name="正方形/長方形 36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3" name="正方形/長方形 36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4" name="正方形/長方形 36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5" name="正方形/長方形 36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6" name="正方形/長方形 36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7" name="正方形/長方形 36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8" name="正方形/長方形 36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69" name="テキスト ボックス 36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0" name="直線コネクタ 36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71" name="直線コネクタ 370"/>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72" name="テキスト ボックス 371"/>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3" name="直線コネクタ 372"/>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4" name="テキスト ボックス 373"/>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75" name="直線コネクタ 374"/>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76" name="テキスト ボックス 375"/>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77" name="直線コネクタ 376"/>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78" name="テキスト ボックス 377"/>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79" name="直線コネクタ 378"/>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0" name="テキスト ボックス 379"/>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1" name="直線コネクタ 380"/>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82" name="テキスト ボックス 381"/>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3" name="直線コネクタ 38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4" name="テキスト ボックス 383"/>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42</xdr:row>
      <xdr:rowOff>15784</xdr:rowOff>
    </xdr:to>
    <xdr:cxnSp macro="">
      <xdr:nvCxnSpPr>
        <xdr:cNvPr id="386" name="直線コネクタ 385"/>
        <xdr:cNvCxnSpPr/>
      </xdr:nvCxnSpPr>
      <xdr:spPr>
        <a:xfrm flipV="1">
          <a:off x="16318864" y="5660572"/>
          <a:ext cx="0" cy="1556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19611</xdr:rowOff>
    </xdr:from>
    <xdr:ext cx="340478" cy="259045"/>
    <xdr:sp macro="" textlink="">
      <xdr:nvSpPr>
        <xdr:cNvPr id="387" name="【認定こども園・幼稚園・保育所】&#10;有形固定資産減価償却率最小値テキスト"/>
        <xdr:cNvSpPr txBox="1"/>
      </xdr:nvSpPr>
      <xdr:spPr>
        <a:xfrm>
          <a:off x="16357600" y="72205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15784</xdr:rowOff>
    </xdr:from>
    <xdr:to>
      <xdr:col>86</xdr:col>
      <xdr:colOff>25400</xdr:colOff>
      <xdr:row>42</xdr:row>
      <xdr:rowOff>15784</xdr:rowOff>
    </xdr:to>
    <xdr:cxnSp macro="">
      <xdr:nvCxnSpPr>
        <xdr:cNvPr id="388" name="直線コネクタ 387"/>
        <xdr:cNvCxnSpPr/>
      </xdr:nvCxnSpPr>
      <xdr:spPr>
        <a:xfrm>
          <a:off x="16230600" y="721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89"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90" name="直線コネクタ 389"/>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147881</xdr:rowOff>
    </xdr:from>
    <xdr:ext cx="405111" cy="259045"/>
    <xdr:sp macro="" textlink="">
      <xdr:nvSpPr>
        <xdr:cNvPr id="391" name="【認定こども園・幼稚園・保育所】&#10;有形固定資産減価償却率平均値テキスト"/>
        <xdr:cNvSpPr txBox="1"/>
      </xdr:nvSpPr>
      <xdr:spPr>
        <a:xfrm>
          <a:off x="16357600" y="63200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125004</xdr:rowOff>
    </xdr:from>
    <xdr:to>
      <xdr:col>85</xdr:col>
      <xdr:colOff>177800</xdr:colOff>
      <xdr:row>38</xdr:row>
      <xdr:rowOff>55155</xdr:rowOff>
    </xdr:to>
    <xdr:sp macro="" textlink="">
      <xdr:nvSpPr>
        <xdr:cNvPr id="392" name="フローチャート: 判断 391"/>
        <xdr:cNvSpPr/>
      </xdr:nvSpPr>
      <xdr:spPr>
        <a:xfrm>
          <a:off x="16268700" y="646865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123372</xdr:rowOff>
    </xdr:from>
    <xdr:to>
      <xdr:col>81</xdr:col>
      <xdr:colOff>101600</xdr:colOff>
      <xdr:row>38</xdr:row>
      <xdr:rowOff>53522</xdr:rowOff>
    </xdr:to>
    <xdr:sp macro="" textlink="">
      <xdr:nvSpPr>
        <xdr:cNvPr id="393" name="フローチャート: 判断 392"/>
        <xdr:cNvSpPr/>
      </xdr:nvSpPr>
      <xdr:spPr>
        <a:xfrm>
          <a:off x="15430500" y="646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66222</xdr:rowOff>
    </xdr:from>
    <xdr:to>
      <xdr:col>76</xdr:col>
      <xdr:colOff>165100</xdr:colOff>
      <xdr:row>37</xdr:row>
      <xdr:rowOff>167822</xdr:rowOff>
    </xdr:to>
    <xdr:sp macro="" textlink="">
      <xdr:nvSpPr>
        <xdr:cNvPr id="394" name="フローチャート: 判断 393"/>
        <xdr:cNvSpPr/>
      </xdr:nvSpPr>
      <xdr:spPr>
        <a:xfrm>
          <a:off x="14541500" y="640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89081</xdr:rowOff>
    </xdr:from>
    <xdr:to>
      <xdr:col>72</xdr:col>
      <xdr:colOff>38100</xdr:colOff>
      <xdr:row>38</xdr:row>
      <xdr:rowOff>19231</xdr:rowOff>
    </xdr:to>
    <xdr:sp macro="" textlink="">
      <xdr:nvSpPr>
        <xdr:cNvPr id="395" name="フローチャート: 判断 394"/>
        <xdr:cNvSpPr/>
      </xdr:nvSpPr>
      <xdr:spPr>
        <a:xfrm>
          <a:off x="13652500" y="643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6" name="テキスト ボックス 39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7" name="テキスト ボックス 39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8" name="テキスト ボックス 39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9" name="テキスト ボックス 39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0" name="テキスト ボックス 39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139700</xdr:rowOff>
    </xdr:from>
    <xdr:to>
      <xdr:col>85</xdr:col>
      <xdr:colOff>177800</xdr:colOff>
      <xdr:row>39</xdr:row>
      <xdr:rowOff>69850</xdr:rowOff>
    </xdr:to>
    <xdr:sp macro="" textlink="">
      <xdr:nvSpPr>
        <xdr:cNvPr id="401" name="楕円 400"/>
        <xdr:cNvSpPr/>
      </xdr:nvSpPr>
      <xdr:spPr>
        <a:xfrm>
          <a:off x="162687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118127</xdr:rowOff>
    </xdr:from>
    <xdr:ext cx="405111" cy="259045"/>
    <xdr:sp macro="" textlink="">
      <xdr:nvSpPr>
        <xdr:cNvPr id="402" name="【認定こども園・幼稚園・保育所】&#10;有形固定資産減価償却率該当値テキスト"/>
        <xdr:cNvSpPr txBox="1"/>
      </xdr:nvSpPr>
      <xdr:spPr>
        <a:xfrm>
          <a:off x="16357600" y="663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15603</xdr:rowOff>
    </xdr:from>
    <xdr:to>
      <xdr:col>81</xdr:col>
      <xdr:colOff>101600</xdr:colOff>
      <xdr:row>39</xdr:row>
      <xdr:rowOff>117203</xdr:rowOff>
    </xdr:to>
    <xdr:sp macro="" textlink="">
      <xdr:nvSpPr>
        <xdr:cNvPr id="403" name="楕円 402"/>
        <xdr:cNvSpPr/>
      </xdr:nvSpPr>
      <xdr:spPr>
        <a:xfrm>
          <a:off x="15430500" y="6702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19050</xdr:rowOff>
    </xdr:from>
    <xdr:to>
      <xdr:col>85</xdr:col>
      <xdr:colOff>127000</xdr:colOff>
      <xdr:row>39</xdr:row>
      <xdr:rowOff>66403</xdr:rowOff>
    </xdr:to>
    <xdr:cxnSp macro="">
      <xdr:nvCxnSpPr>
        <xdr:cNvPr id="404" name="直線コネクタ 403"/>
        <xdr:cNvCxnSpPr/>
      </xdr:nvCxnSpPr>
      <xdr:spPr>
        <a:xfrm flipV="1">
          <a:off x="15481300" y="6705600"/>
          <a:ext cx="8382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62956</xdr:rowOff>
    </xdr:from>
    <xdr:to>
      <xdr:col>76</xdr:col>
      <xdr:colOff>165100</xdr:colOff>
      <xdr:row>39</xdr:row>
      <xdr:rowOff>164556</xdr:rowOff>
    </xdr:to>
    <xdr:sp macro="" textlink="">
      <xdr:nvSpPr>
        <xdr:cNvPr id="405" name="楕円 404"/>
        <xdr:cNvSpPr/>
      </xdr:nvSpPr>
      <xdr:spPr>
        <a:xfrm>
          <a:off x="14541500" y="674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66403</xdr:rowOff>
    </xdr:from>
    <xdr:to>
      <xdr:col>81</xdr:col>
      <xdr:colOff>50800</xdr:colOff>
      <xdr:row>39</xdr:row>
      <xdr:rowOff>113756</xdr:rowOff>
    </xdr:to>
    <xdr:cxnSp macro="">
      <xdr:nvCxnSpPr>
        <xdr:cNvPr id="406" name="直線コネクタ 405"/>
        <xdr:cNvCxnSpPr/>
      </xdr:nvCxnSpPr>
      <xdr:spPr>
        <a:xfrm flipV="1">
          <a:off x="14592300" y="6752953"/>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10704</xdr:rowOff>
    </xdr:from>
    <xdr:to>
      <xdr:col>72</xdr:col>
      <xdr:colOff>38100</xdr:colOff>
      <xdr:row>39</xdr:row>
      <xdr:rowOff>112304</xdr:rowOff>
    </xdr:to>
    <xdr:sp macro="" textlink="">
      <xdr:nvSpPr>
        <xdr:cNvPr id="407" name="楕円 406"/>
        <xdr:cNvSpPr/>
      </xdr:nvSpPr>
      <xdr:spPr>
        <a:xfrm>
          <a:off x="13652500" y="669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61504</xdr:rowOff>
    </xdr:from>
    <xdr:to>
      <xdr:col>76</xdr:col>
      <xdr:colOff>114300</xdr:colOff>
      <xdr:row>39</xdr:row>
      <xdr:rowOff>113756</xdr:rowOff>
    </xdr:to>
    <xdr:cxnSp macro="">
      <xdr:nvCxnSpPr>
        <xdr:cNvPr id="408" name="直線コネクタ 407"/>
        <xdr:cNvCxnSpPr/>
      </xdr:nvCxnSpPr>
      <xdr:spPr>
        <a:xfrm>
          <a:off x="13703300" y="6748054"/>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70049</xdr:rowOff>
    </xdr:from>
    <xdr:ext cx="405111" cy="259045"/>
    <xdr:sp macro="" textlink="">
      <xdr:nvSpPr>
        <xdr:cNvPr id="409" name="n_1aveValue【認定こども園・幼稚園・保育所】&#10;有形固定資産減価償却率"/>
        <xdr:cNvSpPr txBox="1"/>
      </xdr:nvSpPr>
      <xdr:spPr>
        <a:xfrm>
          <a:off x="15266044" y="6242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12899</xdr:rowOff>
    </xdr:from>
    <xdr:ext cx="405111" cy="259045"/>
    <xdr:sp macro="" textlink="">
      <xdr:nvSpPr>
        <xdr:cNvPr id="410" name="n_2aveValue【認定こども園・幼稚園・保育所】&#10;有形固定資産減価償却率"/>
        <xdr:cNvSpPr txBox="1"/>
      </xdr:nvSpPr>
      <xdr:spPr>
        <a:xfrm>
          <a:off x="14389744" y="6185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35758</xdr:rowOff>
    </xdr:from>
    <xdr:ext cx="405111" cy="259045"/>
    <xdr:sp macro="" textlink="">
      <xdr:nvSpPr>
        <xdr:cNvPr id="411" name="n_3aveValue【認定こども園・幼稚園・保育所】&#10;有形固定資産減価償却率"/>
        <xdr:cNvSpPr txBox="1"/>
      </xdr:nvSpPr>
      <xdr:spPr>
        <a:xfrm>
          <a:off x="13500744" y="620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108330</xdr:rowOff>
    </xdr:from>
    <xdr:ext cx="405111" cy="259045"/>
    <xdr:sp macro="" textlink="">
      <xdr:nvSpPr>
        <xdr:cNvPr id="412" name="n_1mainValue【認定こども園・幼稚園・保育所】&#10;有形固定資産減価償却率"/>
        <xdr:cNvSpPr txBox="1"/>
      </xdr:nvSpPr>
      <xdr:spPr>
        <a:xfrm>
          <a:off x="15266044" y="67948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155683</xdr:rowOff>
    </xdr:from>
    <xdr:ext cx="405111" cy="259045"/>
    <xdr:sp macro="" textlink="">
      <xdr:nvSpPr>
        <xdr:cNvPr id="413" name="n_2mainValue【認定こども園・幼稚園・保育所】&#10;有形固定資産減価償却率"/>
        <xdr:cNvSpPr txBox="1"/>
      </xdr:nvSpPr>
      <xdr:spPr>
        <a:xfrm>
          <a:off x="14389744" y="6842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103431</xdr:rowOff>
    </xdr:from>
    <xdr:ext cx="405111" cy="259045"/>
    <xdr:sp macro="" textlink="">
      <xdr:nvSpPr>
        <xdr:cNvPr id="414" name="n_3mainValue【認定こども園・幼稚園・保育所】&#10;有形固定資産減価償却率"/>
        <xdr:cNvSpPr txBox="1"/>
      </xdr:nvSpPr>
      <xdr:spPr>
        <a:xfrm>
          <a:off x="13500744" y="6789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5" name="正方形/長方形 41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6" name="正方形/長方形 41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7" name="正方形/長方形 41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8" name="正方形/長方形 41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9" name="正方形/長方形 41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0" name="正方形/長方形 41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1" name="正方形/長方形 42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2" name="正方形/長方形 42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3" name="テキスト ボックス 42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4" name="直線コネクタ 42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25" name="直線コネクタ 424"/>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26" name="テキスト ボックス 425"/>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27" name="直線コネクタ 426"/>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28" name="テキスト ボックス 427"/>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29" name="直線コネクタ 42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30" name="テキスト ボックス 429"/>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31" name="直線コネクタ 430"/>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32" name="テキスト ボックス 431"/>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33" name="直線コネクタ 432"/>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34" name="テキスト ボックス 433"/>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5" name="直線コネクタ 43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6" name="テキスト ボックス 43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162560</xdr:rowOff>
    </xdr:from>
    <xdr:to>
      <xdr:col>116</xdr:col>
      <xdr:colOff>62864</xdr:colOff>
      <xdr:row>41</xdr:row>
      <xdr:rowOff>113030</xdr:rowOff>
    </xdr:to>
    <xdr:cxnSp macro="">
      <xdr:nvCxnSpPr>
        <xdr:cNvPr id="438" name="直線コネクタ 437"/>
        <xdr:cNvCxnSpPr/>
      </xdr:nvCxnSpPr>
      <xdr:spPr>
        <a:xfrm flipV="1">
          <a:off x="22160864" y="564896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116857</xdr:rowOff>
    </xdr:from>
    <xdr:ext cx="469744" cy="259045"/>
    <xdr:sp macro="" textlink="">
      <xdr:nvSpPr>
        <xdr:cNvPr id="439" name="【認定こども園・幼稚園・保育所】&#10;一人当たり面積最小値テキスト"/>
        <xdr:cNvSpPr txBox="1"/>
      </xdr:nvSpPr>
      <xdr:spPr>
        <a:xfrm>
          <a:off x="22199600" y="7146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113030</xdr:rowOff>
    </xdr:from>
    <xdr:to>
      <xdr:col>116</xdr:col>
      <xdr:colOff>152400</xdr:colOff>
      <xdr:row>41</xdr:row>
      <xdr:rowOff>113030</xdr:rowOff>
    </xdr:to>
    <xdr:cxnSp macro="">
      <xdr:nvCxnSpPr>
        <xdr:cNvPr id="440" name="直線コネクタ 439"/>
        <xdr:cNvCxnSpPr/>
      </xdr:nvCxnSpPr>
      <xdr:spPr>
        <a:xfrm>
          <a:off x="22072600" y="7142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109237</xdr:rowOff>
    </xdr:from>
    <xdr:ext cx="469744" cy="259045"/>
    <xdr:sp macro="" textlink="">
      <xdr:nvSpPr>
        <xdr:cNvPr id="441" name="【認定こども園・幼稚園・保育所】&#10;一人当たり面積最大値テキスト"/>
        <xdr:cNvSpPr txBox="1"/>
      </xdr:nvSpPr>
      <xdr:spPr>
        <a:xfrm>
          <a:off x="22199600" y="5424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162560</xdr:rowOff>
    </xdr:from>
    <xdr:to>
      <xdr:col>116</xdr:col>
      <xdr:colOff>152400</xdr:colOff>
      <xdr:row>32</xdr:row>
      <xdr:rowOff>162560</xdr:rowOff>
    </xdr:to>
    <xdr:cxnSp macro="">
      <xdr:nvCxnSpPr>
        <xdr:cNvPr id="442" name="直線コネクタ 441"/>
        <xdr:cNvCxnSpPr/>
      </xdr:nvCxnSpPr>
      <xdr:spPr>
        <a:xfrm>
          <a:off x="22072600" y="5648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54627</xdr:rowOff>
    </xdr:from>
    <xdr:ext cx="469744" cy="259045"/>
    <xdr:sp macro="" textlink="">
      <xdr:nvSpPr>
        <xdr:cNvPr id="443" name="【認定こども園・幼稚園・保育所】&#10;一人当たり面積平均値テキスト"/>
        <xdr:cNvSpPr txBox="1"/>
      </xdr:nvSpPr>
      <xdr:spPr>
        <a:xfrm>
          <a:off x="22199600" y="67411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76200</xdr:rowOff>
    </xdr:from>
    <xdr:to>
      <xdr:col>116</xdr:col>
      <xdr:colOff>114300</xdr:colOff>
      <xdr:row>40</xdr:row>
      <xdr:rowOff>6350</xdr:rowOff>
    </xdr:to>
    <xdr:sp macro="" textlink="">
      <xdr:nvSpPr>
        <xdr:cNvPr id="444" name="フローチャート: 判断 443"/>
        <xdr:cNvSpPr/>
      </xdr:nvSpPr>
      <xdr:spPr>
        <a:xfrm>
          <a:off x="22110700" y="6762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46990</xdr:rowOff>
    </xdr:from>
    <xdr:to>
      <xdr:col>112</xdr:col>
      <xdr:colOff>38100</xdr:colOff>
      <xdr:row>39</xdr:row>
      <xdr:rowOff>148590</xdr:rowOff>
    </xdr:to>
    <xdr:sp macro="" textlink="">
      <xdr:nvSpPr>
        <xdr:cNvPr id="445" name="フローチャート: 判断 444"/>
        <xdr:cNvSpPr/>
      </xdr:nvSpPr>
      <xdr:spPr>
        <a:xfrm>
          <a:off x="21272500" y="673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19050</xdr:rowOff>
    </xdr:from>
    <xdr:to>
      <xdr:col>107</xdr:col>
      <xdr:colOff>101600</xdr:colOff>
      <xdr:row>39</xdr:row>
      <xdr:rowOff>120650</xdr:rowOff>
    </xdr:to>
    <xdr:sp macro="" textlink="">
      <xdr:nvSpPr>
        <xdr:cNvPr id="446" name="フローチャート: 判断 445"/>
        <xdr:cNvSpPr/>
      </xdr:nvSpPr>
      <xdr:spPr>
        <a:xfrm>
          <a:off x="20383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107950</xdr:rowOff>
    </xdr:from>
    <xdr:to>
      <xdr:col>102</xdr:col>
      <xdr:colOff>165100</xdr:colOff>
      <xdr:row>40</xdr:row>
      <xdr:rowOff>38100</xdr:rowOff>
    </xdr:to>
    <xdr:sp macro="" textlink="">
      <xdr:nvSpPr>
        <xdr:cNvPr id="447" name="フローチャート: 判断 446"/>
        <xdr:cNvSpPr/>
      </xdr:nvSpPr>
      <xdr:spPr>
        <a:xfrm>
          <a:off x="19494500" y="679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8" name="テキスト ボックス 44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9" name="テキスト ボックス 44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0" name="テキスト ボックス 44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1" name="テキスト ボックス 45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2" name="テキスト ボックス 45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143510</xdr:rowOff>
    </xdr:from>
    <xdr:to>
      <xdr:col>116</xdr:col>
      <xdr:colOff>114300</xdr:colOff>
      <xdr:row>34</xdr:row>
      <xdr:rowOff>73660</xdr:rowOff>
    </xdr:to>
    <xdr:sp macro="" textlink="">
      <xdr:nvSpPr>
        <xdr:cNvPr id="453" name="楕円 452"/>
        <xdr:cNvSpPr/>
      </xdr:nvSpPr>
      <xdr:spPr>
        <a:xfrm>
          <a:off x="22110700" y="580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32</xdr:row>
      <xdr:rowOff>166387</xdr:rowOff>
    </xdr:from>
    <xdr:ext cx="469744" cy="259045"/>
    <xdr:sp macro="" textlink="">
      <xdr:nvSpPr>
        <xdr:cNvPr id="454" name="【認定こども園・幼稚園・保育所】&#10;一人当たり面積該当値テキスト"/>
        <xdr:cNvSpPr txBox="1"/>
      </xdr:nvSpPr>
      <xdr:spPr>
        <a:xfrm>
          <a:off x="22199600" y="5652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166370</xdr:rowOff>
    </xdr:from>
    <xdr:to>
      <xdr:col>112</xdr:col>
      <xdr:colOff>38100</xdr:colOff>
      <xdr:row>34</xdr:row>
      <xdr:rowOff>96520</xdr:rowOff>
    </xdr:to>
    <xdr:sp macro="" textlink="">
      <xdr:nvSpPr>
        <xdr:cNvPr id="455" name="楕円 454"/>
        <xdr:cNvSpPr/>
      </xdr:nvSpPr>
      <xdr:spPr>
        <a:xfrm>
          <a:off x="21272500" y="582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34</xdr:row>
      <xdr:rowOff>22860</xdr:rowOff>
    </xdr:from>
    <xdr:to>
      <xdr:col>116</xdr:col>
      <xdr:colOff>63500</xdr:colOff>
      <xdr:row>34</xdr:row>
      <xdr:rowOff>45720</xdr:rowOff>
    </xdr:to>
    <xdr:cxnSp macro="">
      <xdr:nvCxnSpPr>
        <xdr:cNvPr id="456" name="直線コネクタ 455"/>
        <xdr:cNvCxnSpPr/>
      </xdr:nvCxnSpPr>
      <xdr:spPr>
        <a:xfrm flipV="1">
          <a:off x="21323300" y="58521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2540</xdr:rowOff>
    </xdr:from>
    <xdr:to>
      <xdr:col>107</xdr:col>
      <xdr:colOff>101600</xdr:colOff>
      <xdr:row>34</xdr:row>
      <xdr:rowOff>104140</xdr:rowOff>
    </xdr:to>
    <xdr:sp macro="" textlink="">
      <xdr:nvSpPr>
        <xdr:cNvPr id="457" name="楕円 456"/>
        <xdr:cNvSpPr/>
      </xdr:nvSpPr>
      <xdr:spPr>
        <a:xfrm>
          <a:off x="20383500" y="583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45720</xdr:rowOff>
    </xdr:from>
    <xdr:to>
      <xdr:col>111</xdr:col>
      <xdr:colOff>177800</xdr:colOff>
      <xdr:row>34</xdr:row>
      <xdr:rowOff>53340</xdr:rowOff>
    </xdr:to>
    <xdr:cxnSp macro="">
      <xdr:nvCxnSpPr>
        <xdr:cNvPr id="458" name="直線コネクタ 457"/>
        <xdr:cNvCxnSpPr/>
      </xdr:nvCxnSpPr>
      <xdr:spPr>
        <a:xfrm flipV="1">
          <a:off x="20434300" y="58750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34</xdr:row>
      <xdr:rowOff>77470</xdr:rowOff>
    </xdr:from>
    <xdr:to>
      <xdr:col>102</xdr:col>
      <xdr:colOff>165100</xdr:colOff>
      <xdr:row>35</xdr:row>
      <xdr:rowOff>7620</xdr:rowOff>
    </xdr:to>
    <xdr:sp macro="" textlink="">
      <xdr:nvSpPr>
        <xdr:cNvPr id="459" name="楕円 458"/>
        <xdr:cNvSpPr/>
      </xdr:nvSpPr>
      <xdr:spPr>
        <a:xfrm>
          <a:off x="19494500" y="590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34</xdr:row>
      <xdr:rowOff>53340</xdr:rowOff>
    </xdr:from>
    <xdr:to>
      <xdr:col>107</xdr:col>
      <xdr:colOff>50800</xdr:colOff>
      <xdr:row>34</xdr:row>
      <xdr:rowOff>128270</xdr:rowOff>
    </xdr:to>
    <xdr:cxnSp macro="">
      <xdr:nvCxnSpPr>
        <xdr:cNvPr id="460" name="直線コネクタ 459"/>
        <xdr:cNvCxnSpPr/>
      </xdr:nvCxnSpPr>
      <xdr:spPr>
        <a:xfrm flipV="1">
          <a:off x="19545300" y="5882640"/>
          <a:ext cx="889000" cy="74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139717</xdr:rowOff>
    </xdr:from>
    <xdr:ext cx="469744" cy="259045"/>
    <xdr:sp macro="" textlink="">
      <xdr:nvSpPr>
        <xdr:cNvPr id="461" name="n_1aveValue【認定こども園・幼稚園・保育所】&#10;一人当たり面積"/>
        <xdr:cNvSpPr txBox="1"/>
      </xdr:nvSpPr>
      <xdr:spPr>
        <a:xfrm>
          <a:off x="21075727" y="6826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111777</xdr:rowOff>
    </xdr:from>
    <xdr:ext cx="469744" cy="259045"/>
    <xdr:sp macro="" textlink="">
      <xdr:nvSpPr>
        <xdr:cNvPr id="462" name="n_2aveValue【認定こども園・幼稚園・保育所】&#10;一人当たり面積"/>
        <xdr:cNvSpPr txBox="1"/>
      </xdr:nvSpPr>
      <xdr:spPr>
        <a:xfrm>
          <a:off x="20199427" y="679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29227</xdr:rowOff>
    </xdr:from>
    <xdr:ext cx="469744" cy="259045"/>
    <xdr:sp macro="" textlink="">
      <xdr:nvSpPr>
        <xdr:cNvPr id="463" name="n_3aveValue【認定こども園・幼稚園・保育所】&#10;一人当たり面積"/>
        <xdr:cNvSpPr txBox="1"/>
      </xdr:nvSpPr>
      <xdr:spPr>
        <a:xfrm>
          <a:off x="19310427" y="688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32</xdr:row>
      <xdr:rowOff>113047</xdr:rowOff>
    </xdr:from>
    <xdr:ext cx="469744" cy="259045"/>
    <xdr:sp macro="" textlink="">
      <xdr:nvSpPr>
        <xdr:cNvPr id="464" name="n_1mainValue【認定こども園・幼稚園・保育所】&#10;一人当たり面積"/>
        <xdr:cNvSpPr txBox="1"/>
      </xdr:nvSpPr>
      <xdr:spPr>
        <a:xfrm>
          <a:off x="21075727" y="559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32</xdr:row>
      <xdr:rowOff>120667</xdr:rowOff>
    </xdr:from>
    <xdr:ext cx="469744" cy="259045"/>
    <xdr:sp macro="" textlink="">
      <xdr:nvSpPr>
        <xdr:cNvPr id="465" name="n_2mainValue【認定こども園・幼稚園・保育所】&#10;一人当たり面積"/>
        <xdr:cNvSpPr txBox="1"/>
      </xdr:nvSpPr>
      <xdr:spPr>
        <a:xfrm>
          <a:off x="20199427" y="560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33</xdr:row>
      <xdr:rowOff>24147</xdr:rowOff>
    </xdr:from>
    <xdr:ext cx="469744" cy="259045"/>
    <xdr:sp macro="" textlink="">
      <xdr:nvSpPr>
        <xdr:cNvPr id="466" name="n_3mainValue【認定こども園・幼稚園・保育所】&#10;一人当たり面積"/>
        <xdr:cNvSpPr txBox="1"/>
      </xdr:nvSpPr>
      <xdr:spPr>
        <a:xfrm>
          <a:off x="19310427" y="5681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7" name="正方形/長方形 46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8" name="正方形/長方形 46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9" name="正方形/長方形 46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0" name="正方形/長方形 46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1" name="正方形/長方形 47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2" name="正方形/長方形 47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3" name="正方形/長方形 47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4" name="正方形/長方形 47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5" name="テキスト ボックス 47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6" name="直線コネクタ 47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77" name="テキスト ボックス 476"/>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78" name="直線コネクタ 47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79" name="テキスト ボックス 478"/>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80" name="直線コネクタ 47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81" name="テキスト ボックス 48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82" name="直線コネクタ 48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83" name="テキスト ボックス 48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84" name="直線コネクタ 48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85" name="テキスト ボックス 48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86" name="直線コネクタ 48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87" name="テキスト ボックス 486"/>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8" name="直線コネクタ 48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89" name="テキスト ボックス 488"/>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74295</xdr:rowOff>
    </xdr:from>
    <xdr:to>
      <xdr:col>85</xdr:col>
      <xdr:colOff>126364</xdr:colOff>
      <xdr:row>64</xdr:row>
      <xdr:rowOff>120015</xdr:rowOff>
    </xdr:to>
    <xdr:cxnSp macro="">
      <xdr:nvCxnSpPr>
        <xdr:cNvPr id="491" name="直線コネクタ 490"/>
        <xdr:cNvCxnSpPr/>
      </xdr:nvCxnSpPr>
      <xdr:spPr>
        <a:xfrm flipV="1">
          <a:off x="16318864" y="9675495"/>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123842</xdr:rowOff>
    </xdr:from>
    <xdr:ext cx="405111" cy="259045"/>
    <xdr:sp macro="" textlink="">
      <xdr:nvSpPr>
        <xdr:cNvPr id="492" name="【学校施設】&#10;有形固定資産減価償却率最小値テキスト"/>
        <xdr:cNvSpPr txBox="1"/>
      </xdr:nvSpPr>
      <xdr:spPr>
        <a:xfrm>
          <a:off x="16357600" y="11096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120015</xdr:rowOff>
    </xdr:from>
    <xdr:to>
      <xdr:col>86</xdr:col>
      <xdr:colOff>25400</xdr:colOff>
      <xdr:row>64</xdr:row>
      <xdr:rowOff>120015</xdr:rowOff>
    </xdr:to>
    <xdr:cxnSp macro="">
      <xdr:nvCxnSpPr>
        <xdr:cNvPr id="493" name="直線コネクタ 492"/>
        <xdr:cNvCxnSpPr/>
      </xdr:nvCxnSpPr>
      <xdr:spPr>
        <a:xfrm>
          <a:off x="16230600" y="11092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20972</xdr:rowOff>
    </xdr:from>
    <xdr:ext cx="405111" cy="259045"/>
    <xdr:sp macro="" textlink="">
      <xdr:nvSpPr>
        <xdr:cNvPr id="494" name="【学校施設】&#10;有形固定資産減価償却率最大値テキスト"/>
        <xdr:cNvSpPr txBox="1"/>
      </xdr:nvSpPr>
      <xdr:spPr>
        <a:xfrm>
          <a:off x="16357600" y="9450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74295</xdr:rowOff>
    </xdr:from>
    <xdr:to>
      <xdr:col>86</xdr:col>
      <xdr:colOff>25400</xdr:colOff>
      <xdr:row>56</xdr:row>
      <xdr:rowOff>74295</xdr:rowOff>
    </xdr:to>
    <xdr:cxnSp macro="">
      <xdr:nvCxnSpPr>
        <xdr:cNvPr id="495" name="直線コネクタ 494"/>
        <xdr:cNvCxnSpPr/>
      </xdr:nvCxnSpPr>
      <xdr:spPr>
        <a:xfrm>
          <a:off x="16230600" y="9675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127652</xdr:rowOff>
    </xdr:from>
    <xdr:ext cx="405111" cy="259045"/>
    <xdr:sp macro="" textlink="">
      <xdr:nvSpPr>
        <xdr:cNvPr id="496" name="【学校施設】&#10;有形固定資産減価償却率平均値テキスト"/>
        <xdr:cNvSpPr txBox="1"/>
      </xdr:nvSpPr>
      <xdr:spPr>
        <a:xfrm>
          <a:off x="16357600" y="10243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149225</xdr:rowOff>
    </xdr:from>
    <xdr:to>
      <xdr:col>85</xdr:col>
      <xdr:colOff>177800</xdr:colOff>
      <xdr:row>60</xdr:row>
      <xdr:rowOff>79375</xdr:rowOff>
    </xdr:to>
    <xdr:sp macro="" textlink="">
      <xdr:nvSpPr>
        <xdr:cNvPr id="497" name="フローチャート: 判断 496"/>
        <xdr:cNvSpPr/>
      </xdr:nvSpPr>
      <xdr:spPr>
        <a:xfrm>
          <a:off x="162687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6350</xdr:rowOff>
    </xdr:from>
    <xdr:to>
      <xdr:col>81</xdr:col>
      <xdr:colOff>101600</xdr:colOff>
      <xdr:row>60</xdr:row>
      <xdr:rowOff>107950</xdr:rowOff>
    </xdr:to>
    <xdr:sp macro="" textlink="">
      <xdr:nvSpPr>
        <xdr:cNvPr id="498" name="フローチャート: 判断 497"/>
        <xdr:cNvSpPr/>
      </xdr:nvSpPr>
      <xdr:spPr>
        <a:xfrm>
          <a:off x="15430500" y="1029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19685</xdr:rowOff>
    </xdr:from>
    <xdr:to>
      <xdr:col>76</xdr:col>
      <xdr:colOff>165100</xdr:colOff>
      <xdr:row>60</xdr:row>
      <xdr:rowOff>121285</xdr:rowOff>
    </xdr:to>
    <xdr:sp macro="" textlink="">
      <xdr:nvSpPr>
        <xdr:cNvPr id="499" name="フローチャート: 判断 498"/>
        <xdr:cNvSpPr/>
      </xdr:nvSpPr>
      <xdr:spPr>
        <a:xfrm>
          <a:off x="14541500" y="1030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57785</xdr:rowOff>
    </xdr:from>
    <xdr:to>
      <xdr:col>72</xdr:col>
      <xdr:colOff>38100</xdr:colOff>
      <xdr:row>60</xdr:row>
      <xdr:rowOff>159385</xdr:rowOff>
    </xdr:to>
    <xdr:sp macro="" textlink="">
      <xdr:nvSpPr>
        <xdr:cNvPr id="500" name="フローチャート: 判断 499"/>
        <xdr:cNvSpPr/>
      </xdr:nvSpPr>
      <xdr:spPr>
        <a:xfrm>
          <a:off x="13652500" y="103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1" name="テキスト ボックス 50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2" name="テキスト ボックス 50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3" name="テキスト ボックス 50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4" name="テキスト ボックス 50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5" name="テキスト ボックス 50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10160</xdr:rowOff>
    </xdr:from>
    <xdr:to>
      <xdr:col>85</xdr:col>
      <xdr:colOff>177800</xdr:colOff>
      <xdr:row>59</xdr:row>
      <xdr:rowOff>111760</xdr:rowOff>
    </xdr:to>
    <xdr:sp macro="" textlink="">
      <xdr:nvSpPr>
        <xdr:cNvPr id="506" name="楕円 505"/>
        <xdr:cNvSpPr/>
      </xdr:nvSpPr>
      <xdr:spPr>
        <a:xfrm>
          <a:off x="16268700" y="1012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33037</xdr:rowOff>
    </xdr:from>
    <xdr:ext cx="405111" cy="259045"/>
    <xdr:sp macro="" textlink="">
      <xdr:nvSpPr>
        <xdr:cNvPr id="507" name="【学校施設】&#10;有形固定資産減価償却率該当値テキスト"/>
        <xdr:cNvSpPr txBox="1"/>
      </xdr:nvSpPr>
      <xdr:spPr>
        <a:xfrm>
          <a:off x="16357600"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50165</xdr:rowOff>
    </xdr:from>
    <xdr:to>
      <xdr:col>81</xdr:col>
      <xdr:colOff>101600</xdr:colOff>
      <xdr:row>59</xdr:row>
      <xdr:rowOff>151765</xdr:rowOff>
    </xdr:to>
    <xdr:sp macro="" textlink="">
      <xdr:nvSpPr>
        <xdr:cNvPr id="508" name="楕円 507"/>
        <xdr:cNvSpPr/>
      </xdr:nvSpPr>
      <xdr:spPr>
        <a:xfrm>
          <a:off x="15430500" y="1016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60960</xdr:rowOff>
    </xdr:from>
    <xdr:to>
      <xdr:col>85</xdr:col>
      <xdr:colOff>127000</xdr:colOff>
      <xdr:row>59</xdr:row>
      <xdr:rowOff>100965</xdr:rowOff>
    </xdr:to>
    <xdr:cxnSp macro="">
      <xdr:nvCxnSpPr>
        <xdr:cNvPr id="509" name="直線コネクタ 508"/>
        <xdr:cNvCxnSpPr/>
      </xdr:nvCxnSpPr>
      <xdr:spPr>
        <a:xfrm flipV="1">
          <a:off x="15481300" y="1017651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63500</xdr:rowOff>
    </xdr:from>
    <xdr:to>
      <xdr:col>76</xdr:col>
      <xdr:colOff>165100</xdr:colOff>
      <xdr:row>59</xdr:row>
      <xdr:rowOff>165100</xdr:rowOff>
    </xdr:to>
    <xdr:sp macro="" textlink="">
      <xdr:nvSpPr>
        <xdr:cNvPr id="510" name="楕円 509"/>
        <xdr:cNvSpPr/>
      </xdr:nvSpPr>
      <xdr:spPr>
        <a:xfrm>
          <a:off x="14541500" y="1017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100965</xdr:rowOff>
    </xdr:from>
    <xdr:to>
      <xdr:col>81</xdr:col>
      <xdr:colOff>50800</xdr:colOff>
      <xdr:row>59</xdr:row>
      <xdr:rowOff>114300</xdr:rowOff>
    </xdr:to>
    <xdr:cxnSp macro="">
      <xdr:nvCxnSpPr>
        <xdr:cNvPr id="511" name="直線コネクタ 510"/>
        <xdr:cNvCxnSpPr/>
      </xdr:nvCxnSpPr>
      <xdr:spPr>
        <a:xfrm flipV="1">
          <a:off x="14592300" y="1021651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105410</xdr:rowOff>
    </xdr:from>
    <xdr:to>
      <xdr:col>72</xdr:col>
      <xdr:colOff>38100</xdr:colOff>
      <xdr:row>60</xdr:row>
      <xdr:rowOff>35560</xdr:rowOff>
    </xdr:to>
    <xdr:sp macro="" textlink="">
      <xdr:nvSpPr>
        <xdr:cNvPr id="512" name="楕円 511"/>
        <xdr:cNvSpPr/>
      </xdr:nvSpPr>
      <xdr:spPr>
        <a:xfrm>
          <a:off x="13652500" y="1022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114300</xdr:rowOff>
    </xdr:from>
    <xdr:to>
      <xdr:col>76</xdr:col>
      <xdr:colOff>114300</xdr:colOff>
      <xdr:row>59</xdr:row>
      <xdr:rowOff>156210</xdr:rowOff>
    </xdr:to>
    <xdr:cxnSp macro="">
      <xdr:nvCxnSpPr>
        <xdr:cNvPr id="513" name="直線コネクタ 512"/>
        <xdr:cNvCxnSpPr/>
      </xdr:nvCxnSpPr>
      <xdr:spPr>
        <a:xfrm flipV="1">
          <a:off x="13703300" y="1022985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99077</xdr:rowOff>
    </xdr:from>
    <xdr:ext cx="405111" cy="259045"/>
    <xdr:sp macro="" textlink="">
      <xdr:nvSpPr>
        <xdr:cNvPr id="514" name="n_1aveValue【学校施設】&#10;有形固定資産減価償却率"/>
        <xdr:cNvSpPr txBox="1"/>
      </xdr:nvSpPr>
      <xdr:spPr>
        <a:xfrm>
          <a:off x="15266044" y="1038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112412</xdr:rowOff>
    </xdr:from>
    <xdr:ext cx="405111" cy="259045"/>
    <xdr:sp macro="" textlink="">
      <xdr:nvSpPr>
        <xdr:cNvPr id="515" name="n_2aveValue【学校施設】&#10;有形固定資産減価償却率"/>
        <xdr:cNvSpPr txBox="1"/>
      </xdr:nvSpPr>
      <xdr:spPr>
        <a:xfrm>
          <a:off x="14389744" y="1039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150512</xdr:rowOff>
    </xdr:from>
    <xdr:ext cx="405111" cy="259045"/>
    <xdr:sp macro="" textlink="">
      <xdr:nvSpPr>
        <xdr:cNvPr id="516" name="n_3aveValue【学校施設】&#10;有形固定資産減価償却率"/>
        <xdr:cNvSpPr txBox="1"/>
      </xdr:nvSpPr>
      <xdr:spPr>
        <a:xfrm>
          <a:off x="13500744" y="1043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168292</xdr:rowOff>
    </xdr:from>
    <xdr:ext cx="405111" cy="259045"/>
    <xdr:sp macro="" textlink="">
      <xdr:nvSpPr>
        <xdr:cNvPr id="517" name="n_1mainValue【学校施設】&#10;有形固定資産減価償却率"/>
        <xdr:cNvSpPr txBox="1"/>
      </xdr:nvSpPr>
      <xdr:spPr>
        <a:xfrm>
          <a:off x="15266044" y="9940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10177</xdr:rowOff>
    </xdr:from>
    <xdr:ext cx="405111" cy="259045"/>
    <xdr:sp macro="" textlink="">
      <xdr:nvSpPr>
        <xdr:cNvPr id="518" name="n_2mainValue【学校施設】&#10;有形固定資産減価償却率"/>
        <xdr:cNvSpPr txBox="1"/>
      </xdr:nvSpPr>
      <xdr:spPr>
        <a:xfrm>
          <a:off x="14389744" y="995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52087</xdr:rowOff>
    </xdr:from>
    <xdr:ext cx="405111" cy="259045"/>
    <xdr:sp macro="" textlink="">
      <xdr:nvSpPr>
        <xdr:cNvPr id="519" name="n_3mainValue【学校施設】&#10;有形固定資産減価償却率"/>
        <xdr:cNvSpPr txBox="1"/>
      </xdr:nvSpPr>
      <xdr:spPr>
        <a:xfrm>
          <a:off x="13500744"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0" name="正方形/長方形 51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1" name="正方形/長方形 52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2" name="正方形/長方形 52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3" name="正方形/長方形 52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4" name="正方形/長方形 52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5" name="正方形/長方形 52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6" name="正方形/長方形 52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7" name="正方形/長方形 52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8" name="テキスト ボックス 52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9" name="直線コネクタ 52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30" name="直線コネクタ 529"/>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31" name="テキスト ボックス 530"/>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32" name="直線コネクタ 531"/>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33" name="テキスト ボックス 532"/>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34" name="直線コネクタ 533"/>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35" name="テキスト ボックス 534"/>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36" name="直線コネクタ 535"/>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37" name="テキスト ボックス 536"/>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38" name="直線コネクタ 537"/>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39" name="テキスト ボックス 538"/>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40" name="直線コネクタ 539"/>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41" name="テキスト ボックス 540"/>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2" name="直線コネクタ 54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3" name="テキスト ボックス 54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54</xdr:row>
      <xdr:rowOff>132914</xdr:rowOff>
    </xdr:from>
    <xdr:to>
      <xdr:col>116</xdr:col>
      <xdr:colOff>62864</xdr:colOff>
      <xdr:row>63</xdr:row>
      <xdr:rowOff>153488</xdr:rowOff>
    </xdr:to>
    <xdr:cxnSp macro="">
      <xdr:nvCxnSpPr>
        <xdr:cNvPr id="545" name="直線コネクタ 544"/>
        <xdr:cNvCxnSpPr/>
      </xdr:nvCxnSpPr>
      <xdr:spPr>
        <a:xfrm flipV="1">
          <a:off x="22160864" y="9391214"/>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157315</xdr:rowOff>
    </xdr:from>
    <xdr:ext cx="469744" cy="259045"/>
    <xdr:sp macro="" textlink="">
      <xdr:nvSpPr>
        <xdr:cNvPr id="546" name="【学校施設】&#10;一人当たり面積最小値テキスト"/>
        <xdr:cNvSpPr txBox="1"/>
      </xdr:nvSpPr>
      <xdr:spPr>
        <a:xfrm>
          <a:off x="22199600" y="10958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153488</xdr:rowOff>
    </xdr:from>
    <xdr:to>
      <xdr:col>116</xdr:col>
      <xdr:colOff>152400</xdr:colOff>
      <xdr:row>63</xdr:row>
      <xdr:rowOff>153488</xdr:rowOff>
    </xdr:to>
    <xdr:cxnSp macro="">
      <xdr:nvCxnSpPr>
        <xdr:cNvPr id="547" name="直線コネクタ 546"/>
        <xdr:cNvCxnSpPr/>
      </xdr:nvCxnSpPr>
      <xdr:spPr>
        <a:xfrm>
          <a:off x="22072600" y="10954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79591</xdr:rowOff>
    </xdr:from>
    <xdr:ext cx="469744" cy="259045"/>
    <xdr:sp macro="" textlink="">
      <xdr:nvSpPr>
        <xdr:cNvPr id="548" name="【学校施設】&#10;一人当たり面積最大値テキスト"/>
        <xdr:cNvSpPr txBox="1"/>
      </xdr:nvSpPr>
      <xdr:spPr>
        <a:xfrm>
          <a:off x="22199600" y="9166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132914</xdr:rowOff>
    </xdr:from>
    <xdr:to>
      <xdr:col>116</xdr:col>
      <xdr:colOff>152400</xdr:colOff>
      <xdr:row>54</xdr:row>
      <xdr:rowOff>132914</xdr:rowOff>
    </xdr:to>
    <xdr:cxnSp macro="">
      <xdr:nvCxnSpPr>
        <xdr:cNvPr id="549" name="直線コネクタ 548"/>
        <xdr:cNvCxnSpPr/>
      </xdr:nvCxnSpPr>
      <xdr:spPr>
        <a:xfrm>
          <a:off x="22072600" y="9391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121611</xdr:rowOff>
    </xdr:from>
    <xdr:ext cx="469744" cy="259045"/>
    <xdr:sp macro="" textlink="">
      <xdr:nvSpPr>
        <xdr:cNvPr id="550" name="【学校施設】&#10;一人当たり面積平均値テキスト"/>
        <xdr:cNvSpPr txBox="1"/>
      </xdr:nvSpPr>
      <xdr:spPr>
        <a:xfrm>
          <a:off x="22199600" y="102371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143184</xdr:rowOff>
    </xdr:from>
    <xdr:to>
      <xdr:col>116</xdr:col>
      <xdr:colOff>114300</xdr:colOff>
      <xdr:row>60</xdr:row>
      <xdr:rowOff>73334</xdr:rowOff>
    </xdr:to>
    <xdr:sp macro="" textlink="">
      <xdr:nvSpPr>
        <xdr:cNvPr id="551" name="フローチャート: 判断 550"/>
        <xdr:cNvSpPr/>
      </xdr:nvSpPr>
      <xdr:spPr>
        <a:xfrm>
          <a:off x="22110700" y="10258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149715</xdr:rowOff>
    </xdr:from>
    <xdr:to>
      <xdr:col>112</xdr:col>
      <xdr:colOff>38100</xdr:colOff>
      <xdr:row>60</xdr:row>
      <xdr:rowOff>79865</xdr:rowOff>
    </xdr:to>
    <xdr:sp macro="" textlink="">
      <xdr:nvSpPr>
        <xdr:cNvPr id="552" name="フローチャート: 判断 551"/>
        <xdr:cNvSpPr/>
      </xdr:nvSpPr>
      <xdr:spPr>
        <a:xfrm>
          <a:off x="21272500" y="1026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128815</xdr:rowOff>
    </xdr:from>
    <xdr:to>
      <xdr:col>107</xdr:col>
      <xdr:colOff>101600</xdr:colOff>
      <xdr:row>60</xdr:row>
      <xdr:rowOff>58965</xdr:rowOff>
    </xdr:to>
    <xdr:sp macro="" textlink="">
      <xdr:nvSpPr>
        <xdr:cNvPr id="553" name="フローチャート: 判断 552"/>
        <xdr:cNvSpPr/>
      </xdr:nvSpPr>
      <xdr:spPr>
        <a:xfrm>
          <a:off x="20383500" y="10244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140898</xdr:rowOff>
    </xdr:from>
    <xdr:to>
      <xdr:col>102</xdr:col>
      <xdr:colOff>165100</xdr:colOff>
      <xdr:row>60</xdr:row>
      <xdr:rowOff>71048</xdr:rowOff>
    </xdr:to>
    <xdr:sp macro="" textlink="">
      <xdr:nvSpPr>
        <xdr:cNvPr id="554" name="フローチャート: 判断 553"/>
        <xdr:cNvSpPr/>
      </xdr:nvSpPr>
      <xdr:spPr>
        <a:xfrm>
          <a:off x="19494500" y="10256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5" name="テキスト ボックス 55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6" name="テキスト ボックス 55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7" name="テキスト ボックス 55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8" name="テキスト ボックス 55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9" name="テキスト ボックス 55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15167</xdr:rowOff>
    </xdr:from>
    <xdr:to>
      <xdr:col>116</xdr:col>
      <xdr:colOff>114300</xdr:colOff>
      <xdr:row>58</xdr:row>
      <xdr:rowOff>116767</xdr:rowOff>
    </xdr:to>
    <xdr:sp macro="" textlink="">
      <xdr:nvSpPr>
        <xdr:cNvPr id="560" name="楕円 559"/>
        <xdr:cNvSpPr/>
      </xdr:nvSpPr>
      <xdr:spPr>
        <a:xfrm>
          <a:off x="22110700" y="9959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38044</xdr:rowOff>
    </xdr:from>
    <xdr:ext cx="469744" cy="259045"/>
    <xdr:sp macro="" textlink="">
      <xdr:nvSpPr>
        <xdr:cNvPr id="561" name="【学校施設】&#10;一人当たり面積該当値テキスト"/>
        <xdr:cNvSpPr txBox="1"/>
      </xdr:nvSpPr>
      <xdr:spPr>
        <a:xfrm>
          <a:off x="22199600" y="9810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33455</xdr:rowOff>
    </xdr:from>
    <xdr:to>
      <xdr:col>112</xdr:col>
      <xdr:colOff>38100</xdr:colOff>
      <xdr:row>58</xdr:row>
      <xdr:rowOff>135055</xdr:rowOff>
    </xdr:to>
    <xdr:sp macro="" textlink="">
      <xdr:nvSpPr>
        <xdr:cNvPr id="562" name="楕円 561"/>
        <xdr:cNvSpPr/>
      </xdr:nvSpPr>
      <xdr:spPr>
        <a:xfrm>
          <a:off x="21272500" y="9977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65967</xdr:rowOff>
    </xdr:from>
    <xdr:to>
      <xdr:col>116</xdr:col>
      <xdr:colOff>63500</xdr:colOff>
      <xdr:row>58</xdr:row>
      <xdr:rowOff>84255</xdr:rowOff>
    </xdr:to>
    <xdr:cxnSp macro="">
      <xdr:nvCxnSpPr>
        <xdr:cNvPr id="563" name="直線コネクタ 562"/>
        <xdr:cNvCxnSpPr/>
      </xdr:nvCxnSpPr>
      <xdr:spPr>
        <a:xfrm flipV="1">
          <a:off x="21323300" y="10010067"/>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39987</xdr:rowOff>
    </xdr:from>
    <xdr:to>
      <xdr:col>107</xdr:col>
      <xdr:colOff>101600</xdr:colOff>
      <xdr:row>58</xdr:row>
      <xdr:rowOff>141587</xdr:rowOff>
    </xdr:to>
    <xdr:sp macro="" textlink="">
      <xdr:nvSpPr>
        <xdr:cNvPr id="564" name="楕円 563"/>
        <xdr:cNvSpPr/>
      </xdr:nvSpPr>
      <xdr:spPr>
        <a:xfrm>
          <a:off x="20383500" y="9984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84255</xdr:rowOff>
    </xdr:from>
    <xdr:to>
      <xdr:col>111</xdr:col>
      <xdr:colOff>177800</xdr:colOff>
      <xdr:row>58</xdr:row>
      <xdr:rowOff>90787</xdr:rowOff>
    </xdr:to>
    <xdr:cxnSp macro="">
      <xdr:nvCxnSpPr>
        <xdr:cNvPr id="565" name="直線コネクタ 564"/>
        <xdr:cNvCxnSpPr/>
      </xdr:nvCxnSpPr>
      <xdr:spPr>
        <a:xfrm flipV="1">
          <a:off x="20434300" y="10028355"/>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49457</xdr:rowOff>
    </xdr:from>
    <xdr:to>
      <xdr:col>102</xdr:col>
      <xdr:colOff>165100</xdr:colOff>
      <xdr:row>58</xdr:row>
      <xdr:rowOff>151057</xdr:rowOff>
    </xdr:to>
    <xdr:sp macro="" textlink="">
      <xdr:nvSpPr>
        <xdr:cNvPr id="566" name="楕円 565"/>
        <xdr:cNvSpPr/>
      </xdr:nvSpPr>
      <xdr:spPr>
        <a:xfrm>
          <a:off x="19494500" y="999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58</xdr:row>
      <xdr:rowOff>90787</xdr:rowOff>
    </xdr:from>
    <xdr:to>
      <xdr:col>107</xdr:col>
      <xdr:colOff>50800</xdr:colOff>
      <xdr:row>58</xdr:row>
      <xdr:rowOff>100257</xdr:rowOff>
    </xdr:to>
    <xdr:cxnSp macro="">
      <xdr:nvCxnSpPr>
        <xdr:cNvPr id="567" name="直線コネクタ 566"/>
        <xdr:cNvCxnSpPr/>
      </xdr:nvCxnSpPr>
      <xdr:spPr>
        <a:xfrm flipV="1">
          <a:off x="19545300" y="10034887"/>
          <a:ext cx="889000" cy="9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70992</xdr:rowOff>
    </xdr:from>
    <xdr:ext cx="469744" cy="259045"/>
    <xdr:sp macro="" textlink="">
      <xdr:nvSpPr>
        <xdr:cNvPr id="568" name="n_1aveValue【学校施設】&#10;一人当たり面積"/>
        <xdr:cNvSpPr txBox="1"/>
      </xdr:nvSpPr>
      <xdr:spPr>
        <a:xfrm>
          <a:off x="21075727" y="10357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50092</xdr:rowOff>
    </xdr:from>
    <xdr:ext cx="469744" cy="259045"/>
    <xdr:sp macro="" textlink="">
      <xdr:nvSpPr>
        <xdr:cNvPr id="569" name="n_2aveValue【学校施設】&#10;一人当たり面積"/>
        <xdr:cNvSpPr txBox="1"/>
      </xdr:nvSpPr>
      <xdr:spPr>
        <a:xfrm>
          <a:off x="20199427" y="10337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62175</xdr:rowOff>
    </xdr:from>
    <xdr:ext cx="469744" cy="259045"/>
    <xdr:sp macro="" textlink="">
      <xdr:nvSpPr>
        <xdr:cNvPr id="570" name="n_3aveValue【学校施設】&#10;一人当たり面積"/>
        <xdr:cNvSpPr txBox="1"/>
      </xdr:nvSpPr>
      <xdr:spPr>
        <a:xfrm>
          <a:off x="19310427" y="10349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56</xdr:row>
      <xdr:rowOff>151582</xdr:rowOff>
    </xdr:from>
    <xdr:ext cx="469744" cy="259045"/>
    <xdr:sp macro="" textlink="">
      <xdr:nvSpPr>
        <xdr:cNvPr id="571" name="n_1mainValue【学校施設】&#10;一人当たり面積"/>
        <xdr:cNvSpPr txBox="1"/>
      </xdr:nvSpPr>
      <xdr:spPr>
        <a:xfrm>
          <a:off x="21075727" y="9752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56</xdr:row>
      <xdr:rowOff>158114</xdr:rowOff>
    </xdr:from>
    <xdr:ext cx="469744" cy="259045"/>
    <xdr:sp macro="" textlink="">
      <xdr:nvSpPr>
        <xdr:cNvPr id="572" name="n_2mainValue【学校施設】&#10;一人当たり面積"/>
        <xdr:cNvSpPr txBox="1"/>
      </xdr:nvSpPr>
      <xdr:spPr>
        <a:xfrm>
          <a:off x="20199427" y="9759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56</xdr:row>
      <xdr:rowOff>167584</xdr:rowOff>
    </xdr:from>
    <xdr:ext cx="469744" cy="259045"/>
    <xdr:sp macro="" textlink="">
      <xdr:nvSpPr>
        <xdr:cNvPr id="573" name="n_3mainValue【学校施設】&#10;一人当たり面積"/>
        <xdr:cNvSpPr txBox="1"/>
      </xdr:nvSpPr>
      <xdr:spPr>
        <a:xfrm>
          <a:off x="19310427" y="976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4" name="正方形/長方形 57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5" name="正方形/長方形 57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6" name="正方形/長方形 57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7" name="正方形/長方形 57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8" name="正方形/長方形 57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9" name="正方形/長方形 57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0" name="正方形/長方形 57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1" name="正方形/長方形 580"/>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82" name="正方形/長方形 58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3" name="正方形/長方形 58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4" name="正方形/長方形 58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5" name="正方形/長方形 58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6" name="正方形/長方形 58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7" name="正方形/長方形 58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8" name="正方形/長方形 58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9" name="正方形/長方形 588"/>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90" name="正方形/長方形 58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91" name="正方形/長方形 59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92" name="正方形/長方形 59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93" name="正方形/長方形 59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4" name="正方形/長方形 59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5" name="正方形/長方形 59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6" name="正方形/長方形 59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7" name="正方形/長方形 59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8" name="テキスト ボックス 59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9" name="直線コネクタ 59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00" name="直線コネクタ 59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01" name="テキスト ボックス 600"/>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02" name="直線コネクタ 60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03" name="テキスト ボックス 60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04" name="直線コネクタ 60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05" name="テキスト ボックス 60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06" name="直線コネクタ 60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07" name="テキスト ボックス 60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08" name="直線コネクタ 60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09" name="テキスト ボックス 60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10" name="直線コネクタ 60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11" name="テキスト ボックス 610"/>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12" name="直線コネクタ 61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13" name="テキスト ボックス 61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1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10886</xdr:rowOff>
    </xdr:to>
    <xdr:cxnSp macro="">
      <xdr:nvCxnSpPr>
        <xdr:cNvPr id="615" name="直線コネクタ 614"/>
        <xdr:cNvCxnSpPr/>
      </xdr:nvCxnSpPr>
      <xdr:spPr>
        <a:xfrm flipV="1">
          <a:off x="16318864" y="17090571"/>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14713</xdr:rowOff>
    </xdr:from>
    <xdr:ext cx="405111" cy="259045"/>
    <xdr:sp macro="" textlink="">
      <xdr:nvSpPr>
        <xdr:cNvPr id="616" name="【公民館】&#10;有形固定資産減価償却率最小値テキスト"/>
        <xdr:cNvSpPr txBox="1"/>
      </xdr:nvSpPr>
      <xdr:spPr>
        <a:xfrm>
          <a:off x="16357600" y="1853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10886</xdr:rowOff>
    </xdr:from>
    <xdr:to>
      <xdr:col>86</xdr:col>
      <xdr:colOff>25400</xdr:colOff>
      <xdr:row>108</xdr:row>
      <xdr:rowOff>10886</xdr:rowOff>
    </xdr:to>
    <xdr:cxnSp macro="">
      <xdr:nvCxnSpPr>
        <xdr:cNvPr id="617" name="直線コネクタ 616"/>
        <xdr:cNvCxnSpPr/>
      </xdr:nvCxnSpPr>
      <xdr:spPr>
        <a:xfrm>
          <a:off x="16230600" y="1852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18"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19" name="直線コネクタ 618"/>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101</xdr:row>
      <xdr:rowOff>162577</xdr:rowOff>
    </xdr:from>
    <xdr:ext cx="405111" cy="259045"/>
    <xdr:sp macro="" textlink="">
      <xdr:nvSpPr>
        <xdr:cNvPr id="620" name="【公民館】&#10;有形固定資産減価償却率平均値テキスト"/>
        <xdr:cNvSpPr txBox="1"/>
      </xdr:nvSpPr>
      <xdr:spPr>
        <a:xfrm>
          <a:off x="16357600" y="17479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139700</xdr:rowOff>
    </xdr:from>
    <xdr:to>
      <xdr:col>85</xdr:col>
      <xdr:colOff>177800</xdr:colOff>
      <xdr:row>103</xdr:row>
      <xdr:rowOff>69850</xdr:rowOff>
    </xdr:to>
    <xdr:sp macro="" textlink="">
      <xdr:nvSpPr>
        <xdr:cNvPr id="621" name="フローチャート: 判断 620"/>
        <xdr:cNvSpPr/>
      </xdr:nvSpPr>
      <xdr:spPr>
        <a:xfrm>
          <a:off x="16268700" y="1762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136434</xdr:rowOff>
    </xdr:from>
    <xdr:to>
      <xdr:col>81</xdr:col>
      <xdr:colOff>101600</xdr:colOff>
      <xdr:row>103</xdr:row>
      <xdr:rowOff>66584</xdr:rowOff>
    </xdr:to>
    <xdr:sp macro="" textlink="">
      <xdr:nvSpPr>
        <xdr:cNvPr id="622" name="フローチャート: 判断 621"/>
        <xdr:cNvSpPr/>
      </xdr:nvSpPr>
      <xdr:spPr>
        <a:xfrm>
          <a:off x="15430500" y="17624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142966</xdr:rowOff>
    </xdr:from>
    <xdr:to>
      <xdr:col>76</xdr:col>
      <xdr:colOff>165100</xdr:colOff>
      <xdr:row>103</xdr:row>
      <xdr:rowOff>73116</xdr:rowOff>
    </xdr:to>
    <xdr:sp macro="" textlink="">
      <xdr:nvSpPr>
        <xdr:cNvPr id="623" name="フローチャート: 判断 622"/>
        <xdr:cNvSpPr/>
      </xdr:nvSpPr>
      <xdr:spPr>
        <a:xfrm>
          <a:off x="14541500" y="17630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164193</xdr:rowOff>
    </xdr:from>
    <xdr:to>
      <xdr:col>72</xdr:col>
      <xdr:colOff>38100</xdr:colOff>
      <xdr:row>103</xdr:row>
      <xdr:rowOff>94343</xdr:rowOff>
    </xdr:to>
    <xdr:sp macro="" textlink="">
      <xdr:nvSpPr>
        <xdr:cNvPr id="624" name="フローチャート: 判断 623"/>
        <xdr:cNvSpPr/>
      </xdr:nvSpPr>
      <xdr:spPr>
        <a:xfrm>
          <a:off x="13652500" y="1765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25" name="テキスト ボックス 62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26" name="テキスト ボックス 62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7" name="テキスト ボックス 62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8" name="テキスト ボックス 62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9" name="テキスト ボックス 62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131536</xdr:rowOff>
    </xdr:from>
    <xdr:to>
      <xdr:col>85</xdr:col>
      <xdr:colOff>177800</xdr:colOff>
      <xdr:row>104</xdr:row>
      <xdr:rowOff>61686</xdr:rowOff>
    </xdr:to>
    <xdr:sp macro="" textlink="">
      <xdr:nvSpPr>
        <xdr:cNvPr id="630" name="楕円 629"/>
        <xdr:cNvSpPr/>
      </xdr:nvSpPr>
      <xdr:spPr>
        <a:xfrm>
          <a:off x="16268700" y="1779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109963</xdr:rowOff>
    </xdr:from>
    <xdr:ext cx="405111" cy="259045"/>
    <xdr:sp macro="" textlink="">
      <xdr:nvSpPr>
        <xdr:cNvPr id="631" name="【公民館】&#10;有形固定資産減価償却率該当値テキスト"/>
        <xdr:cNvSpPr txBox="1"/>
      </xdr:nvSpPr>
      <xdr:spPr>
        <a:xfrm>
          <a:off x="16357600" y="17769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18869</xdr:rowOff>
    </xdr:from>
    <xdr:to>
      <xdr:col>81</xdr:col>
      <xdr:colOff>101600</xdr:colOff>
      <xdr:row>104</xdr:row>
      <xdr:rowOff>120469</xdr:rowOff>
    </xdr:to>
    <xdr:sp macro="" textlink="">
      <xdr:nvSpPr>
        <xdr:cNvPr id="632" name="楕円 631"/>
        <xdr:cNvSpPr/>
      </xdr:nvSpPr>
      <xdr:spPr>
        <a:xfrm>
          <a:off x="15430500" y="1784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10886</xdr:rowOff>
    </xdr:from>
    <xdr:to>
      <xdr:col>85</xdr:col>
      <xdr:colOff>127000</xdr:colOff>
      <xdr:row>104</xdr:row>
      <xdr:rowOff>69669</xdr:rowOff>
    </xdr:to>
    <xdr:cxnSp macro="">
      <xdr:nvCxnSpPr>
        <xdr:cNvPr id="633" name="直線コネクタ 632"/>
        <xdr:cNvCxnSpPr/>
      </xdr:nvCxnSpPr>
      <xdr:spPr>
        <a:xfrm flipV="1">
          <a:off x="15481300" y="17841686"/>
          <a:ext cx="8382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79284</xdr:rowOff>
    </xdr:from>
    <xdr:to>
      <xdr:col>76</xdr:col>
      <xdr:colOff>165100</xdr:colOff>
      <xdr:row>105</xdr:row>
      <xdr:rowOff>9434</xdr:rowOff>
    </xdr:to>
    <xdr:sp macro="" textlink="">
      <xdr:nvSpPr>
        <xdr:cNvPr id="634" name="楕円 633"/>
        <xdr:cNvSpPr/>
      </xdr:nvSpPr>
      <xdr:spPr>
        <a:xfrm>
          <a:off x="14541500" y="1791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69669</xdr:rowOff>
    </xdr:from>
    <xdr:to>
      <xdr:col>81</xdr:col>
      <xdr:colOff>50800</xdr:colOff>
      <xdr:row>104</xdr:row>
      <xdr:rowOff>130084</xdr:rowOff>
    </xdr:to>
    <xdr:cxnSp macro="">
      <xdr:nvCxnSpPr>
        <xdr:cNvPr id="635" name="直線コネクタ 634"/>
        <xdr:cNvCxnSpPr/>
      </xdr:nvCxnSpPr>
      <xdr:spPr>
        <a:xfrm flipV="1">
          <a:off x="14592300" y="17900469"/>
          <a:ext cx="889000" cy="60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139700</xdr:rowOff>
    </xdr:from>
    <xdr:to>
      <xdr:col>72</xdr:col>
      <xdr:colOff>38100</xdr:colOff>
      <xdr:row>105</xdr:row>
      <xdr:rowOff>69850</xdr:rowOff>
    </xdr:to>
    <xdr:sp macro="" textlink="">
      <xdr:nvSpPr>
        <xdr:cNvPr id="636" name="楕円 635"/>
        <xdr:cNvSpPr/>
      </xdr:nvSpPr>
      <xdr:spPr>
        <a:xfrm>
          <a:off x="13652500" y="1797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130084</xdr:rowOff>
    </xdr:from>
    <xdr:to>
      <xdr:col>76</xdr:col>
      <xdr:colOff>114300</xdr:colOff>
      <xdr:row>105</xdr:row>
      <xdr:rowOff>19050</xdr:rowOff>
    </xdr:to>
    <xdr:cxnSp macro="">
      <xdr:nvCxnSpPr>
        <xdr:cNvPr id="637" name="直線コネクタ 636"/>
        <xdr:cNvCxnSpPr/>
      </xdr:nvCxnSpPr>
      <xdr:spPr>
        <a:xfrm flipV="1">
          <a:off x="13703300" y="17960884"/>
          <a:ext cx="889000" cy="6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83111</xdr:rowOff>
    </xdr:from>
    <xdr:ext cx="405111" cy="259045"/>
    <xdr:sp macro="" textlink="">
      <xdr:nvSpPr>
        <xdr:cNvPr id="638" name="n_1aveValue【公民館】&#10;有形固定資産減価償却率"/>
        <xdr:cNvSpPr txBox="1"/>
      </xdr:nvSpPr>
      <xdr:spPr>
        <a:xfrm>
          <a:off x="15266044" y="17399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89643</xdr:rowOff>
    </xdr:from>
    <xdr:ext cx="405111" cy="259045"/>
    <xdr:sp macro="" textlink="">
      <xdr:nvSpPr>
        <xdr:cNvPr id="639" name="n_2aveValue【公民館】&#10;有形固定資産減価償却率"/>
        <xdr:cNvSpPr txBox="1"/>
      </xdr:nvSpPr>
      <xdr:spPr>
        <a:xfrm>
          <a:off x="14389744" y="17406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110870</xdr:rowOff>
    </xdr:from>
    <xdr:ext cx="405111" cy="259045"/>
    <xdr:sp macro="" textlink="">
      <xdr:nvSpPr>
        <xdr:cNvPr id="640" name="n_3aveValue【公民館】&#10;有形固定資産減価償却率"/>
        <xdr:cNvSpPr txBox="1"/>
      </xdr:nvSpPr>
      <xdr:spPr>
        <a:xfrm>
          <a:off x="13500744" y="17427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111596</xdr:rowOff>
    </xdr:from>
    <xdr:ext cx="405111" cy="259045"/>
    <xdr:sp macro="" textlink="">
      <xdr:nvSpPr>
        <xdr:cNvPr id="641" name="n_1mainValue【公民館】&#10;有形固定資産減価償却率"/>
        <xdr:cNvSpPr txBox="1"/>
      </xdr:nvSpPr>
      <xdr:spPr>
        <a:xfrm>
          <a:off x="15266044" y="1794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561</xdr:rowOff>
    </xdr:from>
    <xdr:ext cx="405111" cy="259045"/>
    <xdr:sp macro="" textlink="">
      <xdr:nvSpPr>
        <xdr:cNvPr id="642" name="n_2mainValue【公民館】&#10;有形固定資産減価償却率"/>
        <xdr:cNvSpPr txBox="1"/>
      </xdr:nvSpPr>
      <xdr:spPr>
        <a:xfrm>
          <a:off x="14389744" y="18002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60977</xdr:rowOff>
    </xdr:from>
    <xdr:ext cx="405111" cy="259045"/>
    <xdr:sp macro="" textlink="">
      <xdr:nvSpPr>
        <xdr:cNvPr id="643" name="n_3mainValue【公民館】&#10;有形固定資産減価償却率"/>
        <xdr:cNvSpPr txBox="1"/>
      </xdr:nvSpPr>
      <xdr:spPr>
        <a:xfrm>
          <a:off x="13500744" y="1806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44" name="正方形/長方形 64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5" name="正方形/長方形 64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6" name="正方形/長方形 64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47" name="正方形/長方形 64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48" name="正方形/長方形 64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49" name="正方形/長方形 64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0" name="正方形/長方形 64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1" name="正方形/長方形 65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52" name="テキスト ボックス 65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53" name="直線コネクタ 65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54" name="直線コネクタ 653"/>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55" name="テキスト ボックス 654"/>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56" name="直線コネクタ 655"/>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57" name="テキスト ボックス 656"/>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58" name="直線コネクタ 657"/>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59" name="テキスト ボックス 658"/>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60" name="直線コネクタ 659"/>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61" name="テキスト ボックス 660"/>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62" name="直線コネクタ 66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63" name="テキスト ボックス 66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6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82601</xdr:rowOff>
    </xdr:from>
    <xdr:to>
      <xdr:col>116</xdr:col>
      <xdr:colOff>62864</xdr:colOff>
      <xdr:row>108</xdr:row>
      <xdr:rowOff>50140</xdr:rowOff>
    </xdr:to>
    <xdr:cxnSp macro="">
      <xdr:nvCxnSpPr>
        <xdr:cNvPr id="665" name="直線コネクタ 664"/>
        <xdr:cNvCxnSpPr/>
      </xdr:nvCxnSpPr>
      <xdr:spPr>
        <a:xfrm flipV="1">
          <a:off x="22160864" y="17399051"/>
          <a:ext cx="0" cy="1167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53967</xdr:rowOff>
    </xdr:from>
    <xdr:ext cx="469744" cy="259045"/>
    <xdr:sp macro="" textlink="">
      <xdr:nvSpPr>
        <xdr:cNvPr id="666" name="【公民館】&#10;一人当たり面積最小値テキスト"/>
        <xdr:cNvSpPr txBox="1"/>
      </xdr:nvSpPr>
      <xdr:spPr>
        <a:xfrm>
          <a:off x="22199600" y="18570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50140</xdr:rowOff>
    </xdr:from>
    <xdr:to>
      <xdr:col>116</xdr:col>
      <xdr:colOff>152400</xdr:colOff>
      <xdr:row>108</xdr:row>
      <xdr:rowOff>50140</xdr:rowOff>
    </xdr:to>
    <xdr:cxnSp macro="">
      <xdr:nvCxnSpPr>
        <xdr:cNvPr id="667" name="直線コネクタ 666"/>
        <xdr:cNvCxnSpPr/>
      </xdr:nvCxnSpPr>
      <xdr:spPr>
        <a:xfrm>
          <a:off x="22072600" y="18566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29278</xdr:rowOff>
    </xdr:from>
    <xdr:ext cx="469744" cy="259045"/>
    <xdr:sp macro="" textlink="">
      <xdr:nvSpPr>
        <xdr:cNvPr id="668" name="【公民館】&#10;一人当たり面積最大値テキスト"/>
        <xdr:cNvSpPr txBox="1"/>
      </xdr:nvSpPr>
      <xdr:spPr>
        <a:xfrm>
          <a:off x="22199600" y="17174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82601</xdr:rowOff>
    </xdr:from>
    <xdr:to>
      <xdr:col>116</xdr:col>
      <xdr:colOff>152400</xdr:colOff>
      <xdr:row>101</xdr:row>
      <xdr:rowOff>82601</xdr:rowOff>
    </xdr:to>
    <xdr:cxnSp macro="">
      <xdr:nvCxnSpPr>
        <xdr:cNvPr id="669" name="直線コネクタ 668"/>
        <xdr:cNvCxnSpPr/>
      </xdr:nvCxnSpPr>
      <xdr:spPr>
        <a:xfrm>
          <a:off x="22072600" y="17399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146017</xdr:rowOff>
    </xdr:from>
    <xdr:ext cx="469744" cy="259045"/>
    <xdr:sp macro="" textlink="">
      <xdr:nvSpPr>
        <xdr:cNvPr id="670" name="【公民館】&#10;一人当たり面積平均値テキスト"/>
        <xdr:cNvSpPr txBox="1"/>
      </xdr:nvSpPr>
      <xdr:spPr>
        <a:xfrm>
          <a:off x="22199600" y="183197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167590</xdr:rowOff>
    </xdr:from>
    <xdr:to>
      <xdr:col>116</xdr:col>
      <xdr:colOff>114300</xdr:colOff>
      <xdr:row>107</xdr:row>
      <xdr:rowOff>97740</xdr:rowOff>
    </xdr:to>
    <xdr:sp macro="" textlink="">
      <xdr:nvSpPr>
        <xdr:cNvPr id="671" name="フローチャート: 判断 670"/>
        <xdr:cNvSpPr/>
      </xdr:nvSpPr>
      <xdr:spPr>
        <a:xfrm>
          <a:off x="22110700" y="1834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168047</xdr:rowOff>
    </xdr:from>
    <xdr:to>
      <xdr:col>112</xdr:col>
      <xdr:colOff>38100</xdr:colOff>
      <xdr:row>107</xdr:row>
      <xdr:rowOff>98197</xdr:rowOff>
    </xdr:to>
    <xdr:sp macro="" textlink="">
      <xdr:nvSpPr>
        <xdr:cNvPr id="672" name="フローチャート: 判断 671"/>
        <xdr:cNvSpPr/>
      </xdr:nvSpPr>
      <xdr:spPr>
        <a:xfrm>
          <a:off x="21272500" y="1834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151130</xdr:rowOff>
    </xdr:from>
    <xdr:to>
      <xdr:col>107</xdr:col>
      <xdr:colOff>101600</xdr:colOff>
      <xdr:row>107</xdr:row>
      <xdr:rowOff>81280</xdr:rowOff>
    </xdr:to>
    <xdr:sp macro="" textlink="">
      <xdr:nvSpPr>
        <xdr:cNvPr id="673" name="フローチャート: 判断 672"/>
        <xdr:cNvSpPr/>
      </xdr:nvSpPr>
      <xdr:spPr>
        <a:xfrm>
          <a:off x="20383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31801</xdr:rowOff>
    </xdr:from>
    <xdr:to>
      <xdr:col>102</xdr:col>
      <xdr:colOff>165100</xdr:colOff>
      <xdr:row>107</xdr:row>
      <xdr:rowOff>133401</xdr:rowOff>
    </xdr:to>
    <xdr:sp macro="" textlink="">
      <xdr:nvSpPr>
        <xdr:cNvPr id="674" name="フローチャート: 判断 673"/>
        <xdr:cNvSpPr/>
      </xdr:nvSpPr>
      <xdr:spPr>
        <a:xfrm>
          <a:off x="19494500" y="18376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75" name="テキスト ボックス 67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76" name="テキスト ボックス 67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77" name="テキスト ボックス 67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78" name="テキスト ボックス 67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79" name="テキスト ボックス 67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4369</xdr:rowOff>
    </xdr:from>
    <xdr:to>
      <xdr:col>116</xdr:col>
      <xdr:colOff>114300</xdr:colOff>
      <xdr:row>105</xdr:row>
      <xdr:rowOff>105969</xdr:rowOff>
    </xdr:to>
    <xdr:sp macro="" textlink="">
      <xdr:nvSpPr>
        <xdr:cNvPr id="680" name="楕円 679"/>
        <xdr:cNvSpPr/>
      </xdr:nvSpPr>
      <xdr:spPr>
        <a:xfrm>
          <a:off x="22110700" y="18006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27246</xdr:rowOff>
    </xdr:from>
    <xdr:ext cx="469744" cy="259045"/>
    <xdr:sp macro="" textlink="">
      <xdr:nvSpPr>
        <xdr:cNvPr id="681" name="【公民館】&#10;一人当たり面積該当値テキスト"/>
        <xdr:cNvSpPr txBox="1"/>
      </xdr:nvSpPr>
      <xdr:spPr>
        <a:xfrm>
          <a:off x="22199600" y="17858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13055</xdr:rowOff>
    </xdr:from>
    <xdr:to>
      <xdr:col>112</xdr:col>
      <xdr:colOff>38100</xdr:colOff>
      <xdr:row>105</xdr:row>
      <xdr:rowOff>114655</xdr:rowOff>
    </xdr:to>
    <xdr:sp macro="" textlink="">
      <xdr:nvSpPr>
        <xdr:cNvPr id="682" name="楕円 681"/>
        <xdr:cNvSpPr/>
      </xdr:nvSpPr>
      <xdr:spPr>
        <a:xfrm>
          <a:off x="21272500" y="1801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55169</xdr:rowOff>
    </xdr:from>
    <xdr:to>
      <xdr:col>116</xdr:col>
      <xdr:colOff>63500</xdr:colOff>
      <xdr:row>105</xdr:row>
      <xdr:rowOff>63855</xdr:rowOff>
    </xdr:to>
    <xdr:cxnSp macro="">
      <xdr:nvCxnSpPr>
        <xdr:cNvPr id="683" name="直線コネクタ 682"/>
        <xdr:cNvCxnSpPr/>
      </xdr:nvCxnSpPr>
      <xdr:spPr>
        <a:xfrm flipV="1">
          <a:off x="21323300" y="18057419"/>
          <a:ext cx="838200" cy="8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16256</xdr:rowOff>
    </xdr:from>
    <xdr:to>
      <xdr:col>107</xdr:col>
      <xdr:colOff>101600</xdr:colOff>
      <xdr:row>105</xdr:row>
      <xdr:rowOff>117856</xdr:rowOff>
    </xdr:to>
    <xdr:sp macro="" textlink="">
      <xdr:nvSpPr>
        <xdr:cNvPr id="684" name="楕円 683"/>
        <xdr:cNvSpPr/>
      </xdr:nvSpPr>
      <xdr:spPr>
        <a:xfrm>
          <a:off x="20383500" y="18018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63855</xdr:rowOff>
    </xdr:from>
    <xdr:to>
      <xdr:col>111</xdr:col>
      <xdr:colOff>177800</xdr:colOff>
      <xdr:row>105</xdr:row>
      <xdr:rowOff>67056</xdr:rowOff>
    </xdr:to>
    <xdr:cxnSp macro="">
      <xdr:nvCxnSpPr>
        <xdr:cNvPr id="685" name="直線コネクタ 684"/>
        <xdr:cNvCxnSpPr/>
      </xdr:nvCxnSpPr>
      <xdr:spPr>
        <a:xfrm flipV="1">
          <a:off x="20434300" y="18066105"/>
          <a:ext cx="8890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20828</xdr:rowOff>
    </xdr:from>
    <xdr:to>
      <xdr:col>102</xdr:col>
      <xdr:colOff>165100</xdr:colOff>
      <xdr:row>105</xdr:row>
      <xdr:rowOff>122428</xdr:rowOff>
    </xdr:to>
    <xdr:sp macro="" textlink="">
      <xdr:nvSpPr>
        <xdr:cNvPr id="686" name="楕円 685"/>
        <xdr:cNvSpPr/>
      </xdr:nvSpPr>
      <xdr:spPr>
        <a:xfrm>
          <a:off x="19494500" y="18023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67056</xdr:rowOff>
    </xdr:from>
    <xdr:to>
      <xdr:col>107</xdr:col>
      <xdr:colOff>50800</xdr:colOff>
      <xdr:row>105</xdr:row>
      <xdr:rowOff>71628</xdr:rowOff>
    </xdr:to>
    <xdr:cxnSp macro="">
      <xdr:nvCxnSpPr>
        <xdr:cNvPr id="687" name="直線コネクタ 686"/>
        <xdr:cNvCxnSpPr/>
      </xdr:nvCxnSpPr>
      <xdr:spPr>
        <a:xfrm flipV="1">
          <a:off x="19545300" y="1806930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89324</xdr:rowOff>
    </xdr:from>
    <xdr:ext cx="469744" cy="259045"/>
    <xdr:sp macro="" textlink="">
      <xdr:nvSpPr>
        <xdr:cNvPr id="688" name="n_1aveValue【公民館】&#10;一人当たり面積"/>
        <xdr:cNvSpPr txBox="1"/>
      </xdr:nvSpPr>
      <xdr:spPr>
        <a:xfrm>
          <a:off x="21075727" y="18434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72407</xdr:rowOff>
    </xdr:from>
    <xdr:ext cx="469744" cy="259045"/>
    <xdr:sp macro="" textlink="">
      <xdr:nvSpPr>
        <xdr:cNvPr id="689" name="n_2aveValue【公民館】&#10;一人当たり面積"/>
        <xdr:cNvSpPr txBox="1"/>
      </xdr:nvSpPr>
      <xdr:spPr>
        <a:xfrm>
          <a:off x="20199427"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124528</xdr:rowOff>
    </xdr:from>
    <xdr:ext cx="469744" cy="259045"/>
    <xdr:sp macro="" textlink="">
      <xdr:nvSpPr>
        <xdr:cNvPr id="690" name="n_3aveValue【公民館】&#10;一人当たり面積"/>
        <xdr:cNvSpPr txBox="1"/>
      </xdr:nvSpPr>
      <xdr:spPr>
        <a:xfrm>
          <a:off x="19310427" y="18469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131182</xdr:rowOff>
    </xdr:from>
    <xdr:ext cx="469744" cy="259045"/>
    <xdr:sp macro="" textlink="">
      <xdr:nvSpPr>
        <xdr:cNvPr id="691" name="n_1mainValue【公民館】&#10;一人当たり面積"/>
        <xdr:cNvSpPr txBox="1"/>
      </xdr:nvSpPr>
      <xdr:spPr>
        <a:xfrm>
          <a:off x="21075727" y="17790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134383</xdr:rowOff>
    </xdr:from>
    <xdr:ext cx="469744" cy="259045"/>
    <xdr:sp macro="" textlink="">
      <xdr:nvSpPr>
        <xdr:cNvPr id="692" name="n_2mainValue【公民館】&#10;一人当たり面積"/>
        <xdr:cNvSpPr txBox="1"/>
      </xdr:nvSpPr>
      <xdr:spPr>
        <a:xfrm>
          <a:off x="20199427" y="17793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138955</xdr:rowOff>
    </xdr:from>
    <xdr:ext cx="469744" cy="259045"/>
    <xdr:sp macro="" textlink="">
      <xdr:nvSpPr>
        <xdr:cNvPr id="693" name="n_3mainValue【公民館】&#10;一人当たり面積"/>
        <xdr:cNvSpPr txBox="1"/>
      </xdr:nvSpPr>
      <xdr:spPr>
        <a:xfrm>
          <a:off x="19310427" y="17798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94" name="正方形/長方形 69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95" name="正方形/長方形 694"/>
        <xdr:cNvSpPr/>
      </xdr:nvSpPr>
      <xdr:spPr>
        <a:xfrm>
          <a:off x="762000" y="19494500"/>
          <a:ext cx="38481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96" name="テキスト ボックス 69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ＭＳ Ｐゴシック" pitchFamily="50" charset="-128"/>
              <a:ea typeface="ＭＳ Ｐゴシック" pitchFamily="50" charset="-128"/>
              <a:cs typeface="+mn-cs"/>
            </a:rPr>
            <a:t>道路については、有形固定資産減価償却率が類似団体平均を大きく上回っており、老朽化が進んでいることがわかる。計画的な維持管理を行うとともに、、点検・診断による修繕、更新により長寿命化を図る。</a:t>
          </a:r>
          <a:endParaRPr kumimoji="1" lang="en-US" altLang="ja-JP" sz="1300">
            <a:solidFill>
              <a:schemeClr val="dk1"/>
            </a:solidFill>
            <a:latin typeface="ＭＳ Ｐゴシック" pitchFamily="50" charset="-128"/>
            <a:ea typeface="ＭＳ Ｐゴシック" pitchFamily="50" charset="-128"/>
            <a:cs typeface="+mn-cs"/>
          </a:endParaRPr>
        </a:p>
        <a:p>
          <a:r>
            <a:rPr kumimoji="1" lang="ja-JP" altLang="ja-JP" sz="1300">
              <a:solidFill>
                <a:schemeClr val="dk1"/>
              </a:solidFill>
              <a:latin typeface="ＭＳ Ｐゴシック" pitchFamily="50" charset="-128"/>
              <a:ea typeface="ＭＳ Ｐゴシック" pitchFamily="50" charset="-128"/>
              <a:cs typeface="+mn-cs"/>
            </a:rPr>
            <a:t>学校施設については、学校給食センターが建設されてから</a:t>
          </a:r>
          <a:r>
            <a:rPr kumimoji="1" lang="en-US" altLang="ja-JP" sz="1300">
              <a:solidFill>
                <a:schemeClr val="dk1"/>
              </a:solidFill>
              <a:latin typeface="ＭＳ Ｐゴシック" pitchFamily="50" charset="-128"/>
              <a:ea typeface="ＭＳ Ｐゴシック" pitchFamily="50" charset="-128"/>
              <a:cs typeface="+mn-cs"/>
            </a:rPr>
            <a:t>30</a:t>
          </a:r>
          <a:r>
            <a:rPr kumimoji="1" lang="ja-JP" altLang="ja-JP" sz="1300">
              <a:solidFill>
                <a:schemeClr val="dk1"/>
              </a:solidFill>
              <a:latin typeface="ＭＳ Ｐゴシック" pitchFamily="50" charset="-128"/>
              <a:ea typeface="ＭＳ Ｐゴシック" pitchFamily="50" charset="-128"/>
              <a:cs typeface="+mn-cs"/>
            </a:rPr>
            <a:t>年以上経過しており</a:t>
          </a:r>
          <a:r>
            <a:rPr kumimoji="1" lang="ja-JP" altLang="en-US" sz="1300">
              <a:solidFill>
                <a:schemeClr val="dk1"/>
              </a:solidFill>
              <a:latin typeface="ＭＳ Ｐゴシック" pitchFamily="50" charset="-128"/>
              <a:ea typeface="ＭＳ Ｐゴシック" pitchFamily="50" charset="-128"/>
              <a:cs typeface="+mn-cs"/>
            </a:rPr>
            <a:t>、</a:t>
          </a:r>
          <a:r>
            <a:rPr kumimoji="1" lang="ja-JP" altLang="ja-JP" sz="1300">
              <a:solidFill>
                <a:schemeClr val="dk1"/>
              </a:solidFill>
              <a:latin typeface="ＭＳ Ｐゴシック" pitchFamily="50" charset="-128"/>
              <a:ea typeface="ＭＳ Ｐゴシック" pitchFamily="50" charset="-128"/>
              <a:cs typeface="+mn-cs"/>
            </a:rPr>
            <a:t>老朽化が進んでいる</a:t>
          </a:r>
          <a:r>
            <a:rPr kumimoji="1" lang="ja-JP" altLang="en-US" sz="1300">
              <a:solidFill>
                <a:schemeClr val="dk1"/>
              </a:solidFill>
              <a:latin typeface="ＭＳ Ｐゴシック" pitchFamily="50" charset="-128"/>
              <a:ea typeface="ＭＳ Ｐゴシック" pitchFamily="50" charset="-128"/>
              <a:cs typeface="+mn-cs"/>
            </a:rPr>
            <a:t>が、今後新たな給食センターを建設予定である。</a:t>
          </a:r>
          <a:r>
            <a:rPr kumimoji="1" lang="ja-JP" altLang="ja-JP" sz="1300">
              <a:solidFill>
                <a:schemeClr val="dk1"/>
              </a:solidFill>
              <a:latin typeface="ＭＳ Ｐゴシック" pitchFamily="50" charset="-128"/>
              <a:ea typeface="ＭＳ Ｐゴシック" pitchFamily="50" charset="-128"/>
              <a:cs typeface="+mn-cs"/>
            </a:rPr>
            <a:t>また、町内３小中学校のうち、２施設が昭和</a:t>
          </a:r>
          <a:r>
            <a:rPr kumimoji="1" lang="en-US" altLang="ja-JP" sz="1300">
              <a:solidFill>
                <a:schemeClr val="dk1"/>
              </a:solidFill>
              <a:latin typeface="ＭＳ Ｐゴシック" pitchFamily="50" charset="-128"/>
              <a:ea typeface="ＭＳ Ｐゴシック" pitchFamily="50" charset="-128"/>
              <a:cs typeface="+mn-cs"/>
            </a:rPr>
            <a:t>56</a:t>
          </a:r>
          <a:r>
            <a:rPr kumimoji="1" lang="ja-JP" altLang="ja-JP" sz="1300">
              <a:solidFill>
                <a:schemeClr val="dk1"/>
              </a:solidFill>
              <a:latin typeface="ＭＳ Ｐゴシック" pitchFamily="50" charset="-128"/>
              <a:ea typeface="ＭＳ Ｐゴシック" pitchFamily="50" charset="-128"/>
              <a:cs typeface="+mn-cs"/>
            </a:rPr>
            <a:t>年以前の旧耐震基準で建てられた施設であり、耐震診断、耐震補強のための大規模改修は済んでいるものの、有形固定資産減価償却率が類似団体平均値を上回っている要因となっている。一人当たり面積においても、類似団体平均を上回っており、少子化により児童数が減少してきていることから、今後統合等も含めた検討が必要である。</a:t>
          </a:r>
          <a:endParaRPr kumimoji="1" lang="en-US" altLang="ja-JP" sz="1300">
            <a:solidFill>
              <a:schemeClr val="dk1"/>
            </a:solidFill>
            <a:latin typeface="ＭＳ Ｐゴシック" pitchFamily="50" charset="-128"/>
            <a:ea typeface="ＭＳ Ｐゴシック" pitchFamily="50" charset="-128"/>
            <a:cs typeface="+mn-cs"/>
          </a:endParaRPr>
        </a:p>
        <a:p>
          <a:r>
            <a:rPr kumimoji="1" lang="ja-JP" altLang="ja-JP" sz="1300">
              <a:solidFill>
                <a:schemeClr val="dk1"/>
              </a:solidFill>
              <a:latin typeface="ＭＳ Ｐゴシック" pitchFamily="50" charset="-128"/>
              <a:ea typeface="ＭＳ Ｐゴシック" pitchFamily="50" charset="-128"/>
              <a:cs typeface="+mn-cs"/>
            </a:rPr>
            <a:t>同様に、保育所についても、町内３つの保育園の統合化について視野に入れ、将来の施設の在り方も含めた検討が必要である。</a:t>
          </a:r>
          <a:endParaRPr kumimoji="1" lang="en-US" altLang="ja-JP" sz="1300">
            <a:solidFill>
              <a:schemeClr val="dk1"/>
            </a:solidFill>
            <a:latin typeface="ＭＳ Ｐゴシック" pitchFamily="50" charset="-128"/>
            <a:ea typeface="ＭＳ Ｐゴシック" pitchFamily="50" charset="-128"/>
            <a:cs typeface="+mn-cs"/>
          </a:endParaRPr>
        </a:p>
        <a:p>
          <a:r>
            <a:rPr kumimoji="1" lang="ja-JP" altLang="ja-JP" sz="1300">
              <a:solidFill>
                <a:schemeClr val="dk1"/>
              </a:solidFill>
              <a:latin typeface="ＭＳ Ｐゴシック" pitchFamily="50" charset="-128"/>
              <a:ea typeface="ＭＳ Ｐゴシック" pitchFamily="50" charset="-128"/>
              <a:cs typeface="+mn-cs"/>
            </a:rPr>
            <a:t>公民館についても、一人当たり面積が類似団体平均を大きく上回っており、老朽化が著しい施設や利用度・稼働率が低い施設については、施設の複合化・集約化・面積の縮減や廃止等の検討が必要である。</a:t>
          </a:r>
          <a:endParaRPr kumimoji="1" lang="en-US" altLang="ja-JP" sz="1300">
            <a:solidFill>
              <a:schemeClr val="dk1"/>
            </a:solidFill>
            <a:latin typeface="ＭＳ Ｐゴシック" pitchFamily="50" charset="-128"/>
            <a:ea typeface="ＭＳ Ｐゴシック" pitchFamily="50" charset="-128"/>
            <a:cs typeface="+mn-cs"/>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長野県飯島町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9,489
9,235
86.96
5,056,355
4,815,424
170,282
3,288,026
4,619,832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64.7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166007</xdr:rowOff>
    </xdr:from>
    <xdr:to>
      <xdr:col>24</xdr:col>
      <xdr:colOff>62865</xdr:colOff>
      <xdr:row>42</xdr:row>
      <xdr:rowOff>59872</xdr:rowOff>
    </xdr:to>
    <xdr:cxnSp macro="">
      <xdr:nvCxnSpPr>
        <xdr:cNvPr id="57" name="直線コネクタ 56"/>
        <xdr:cNvCxnSpPr/>
      </xdr:nvCxnSpPr>
      <xdr:spPr>
        <a:xfrm flipV="1">
          <a:off x="4634865" y="5823857"/>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63699</xdr:rowOff>
    </xdr:from>
    <xdr:ext cx="340478" cy="259045"/>
    <xdr:sp macro="" textlink="">
      <xdr:nvSpPr>
        <xdr:cNvPr id="58" name="【図書館】&#10;有形固定資産減価償却率最小値テキスト"/>
        <xdr:cNvSpPr txBox="1"/>
      </xdr:nvSpPr>
      <xdr:spPr>
        <a:xfrm>
          <a:off x="4673600" y="72645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59872</xdr:rowOff>
    </xdr:from>
    <xdr:to>
      <xdr:col>24</xdr:col>
      <xdr:colOff>152400</xdr:colOff>
      <xdr:row>42</xdr:row>
      <xdr:rowOff>59872</xdr:rowOff>
    </xdr:to>
    <xdr:cxnSp macro="">
      <xdr:nvCxnSpPr>
        <xdr:cNvPr id="59" name="直線コネクタ 58"/>
        <xdr:cNvCxnSpPr/>
      </xdr:nvCxnSpPr>
      <xdr:spPr>
        <a:xfrm>
          <a:off x="4546600" y="726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112684</xdr:rowOff>
    </xdr:from>
    <xdr:ext cx="405111" cy="259045"/>
    <xdr:sp macro="" textlink="">
      <xdr:nvSpPr>
        <xdr:cNvPr id="60" name="【図書館】&#10;有形固定資産減価償却率最大値テキスト"/>
        <xdr:cNvSpPr txBox="1"/>
      </xdr:nvSpPr>
      <xdr:spPr>
        <a:xfrm>
          <a:off x="4673600" y="559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166007</xdr:rowOff>
    </xdr:from>
    <xdr:to>
      <xdr:col>24</xdr:col>
      <xdr:colOff>152400</xdr:colOff>
      <xdr:row>33</xdr:row>
      <xdr:rowOff>166007</xdr:rowOff>
    </xdr:to>
    <xdr:cxnSp macro="">
      <xdr:nvCxnSpPr>
        <xdr:cNvPr id="61" name="直線コネクタ 60"/>
        <xdr:cNvCxnSpPr/>
      </xdr:nvCxnSpPr>
      <xdr:spPr>
        <a:xfrm>
          <a:off x="4546600" y="582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170378</xdr:rowOff>
    </xdr:from>
    <xdr:ext cx="405111" cy="259045"/>
    <xdr:sp macro="" textlink="">
      <xdr:nvSpPr>
        <xdr:cNvPr id="62" name="【図書館】&#10;有形固定資産減価償却率平均値テキスト"/>
        <xdr:cNvSpPr txBox="1"/>
      </xdr:nvSpPr>
      <xdr:spPr>
        <a:xfrm>
          <a:off x="4673600" y="65140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20501</xdr:rowOff>
    </xdr:from>
    <xdr:to>
      <xdr:col>24</xdr:col>
      <xdr:colOff>114300</xdr:colOff>
      <xdr:row>38</xdr:row>
      <xdr:rowOff>122101</xdr:rowOff>
    </xdr:to>
    <xdr:sp macro="" textlink="">
      <xdr:nvSpPr>
        <xdr:cNvPr id="63" name="フローチャート: 判断 62"/>
        <xdr:cNvSpPr/>
      </xdr:nvSpPr>
      <xdr:spPr>
        <a:xfrm>
          <a:off x="4584700" y="653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115207</xdr:rowOff>
    </xdr:from>
    <xdr:to>
      <xdr:col>20</xdr:col>
      <xdr:colOff>38100</xdr:colOff>
      <xdr:row>39</xdr:row>
      <xdr:rowOff>45357</xdr:rowOff>
    </xdr:to>
    <xdr:sp macro="" textlink="">
      <xdr:nvSpPr>
        <xdr:cNvPr id="64" name="フローチャート: 判断 63"/>
        <xdr:cNvSpPr/>
      </xdr:nvSpPr>
      <xdr:spPr>
        <a:xfrm>
          <a:off x="3746500" y="663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170724</xdr:rowOff>
    </xdr:from>
    <xdr:to>
      <xdr:col>15</xdr:col>
      <xdr:colOff>101600</xdr:colOff>
      <xdr:row>38</xdr:row>
      <xdr:rowOff>100874</xdr:rowOff>
    </xdr:to>
    <xdr:sp macro="" textlink="">
      <xdr:nvSpPr>
        <xdr:cNvPr id="65" name="フローチャート: 判断 64"/>
        <xdr:cNvSpPr/>
      </xdr:nvSpPr>
      <xdr:spPr>
        <a:xfrm>
          <a:off x="2857500" y="651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30299</xdr:rowOff>
    </xdr:from>
    <xdr:to>
      <xdr:col>10</xdr:col>
      <xdr:colOff>165100</xdr:colOff>
      <xdr:row>38</xdr:row>
      <xdr:rowOff>131899</xdr:rowOff>
    </xdr:to>
    <xdr:sp macro="" textlink="">
      <xdr:nvSpPr>
        <xdr:cNvPr id="66" name="フローチャート: 判断 65"/>
        <xdr:cNvSpPr/>
      </xdr:nvSpPr>
      <xdr:spPr>
        <a:xfrm>
          <a:off x="1968500" y="65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49893</xdr:rowOff>
    </xdr:from>
    <xdr:to>
      <xdr:col>24</xdr:col>
      <xdr:colOff>114300</xdr:colOff>
      <xdr:row>37</xdr:row>
      <xdr:rowOff>151493</xdr:rowOff>
    </xdr:to>
    <xdr:sp macro="" textlink="">
      <xdr:nvSpPr>
        <xdr:cNvPr id="72" name="楕円 71"/>
        <xdr:cNvSpPr/>
      </xdr:nvSpPr>
      <xdr:spPr>
        <a:xfrm>
          <a:off x="4584700" y="639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72770</xdr:rowOff>
    </xdr:from>
    <xdr:ext cx="405111" cy="259045"/>
    <xdr:sp macro="" textlink="">
      <xdr:nvSpPr>
        <xdr:cNvPr id="73" name="【図書館】&#10;有形固定資産減価償却率該当値テキスト"/>
        <xdr:cNvSpPr txBox="1"/>
      </xdr:nvSpPr>
      <xdr:spPr>
        <a:xfrm>
          <a:off x="4673600" y="6244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82550</xdr:rowOff>
    </xdr:from>
    <xdr:to>
      <xdr:col>20</xdr:col>
      <xdr:colOff>38100</xdr:colOff>
      <xdr:row>38</xdr:row>
      <xdr:rowOff>12700</xdr:rowOff>
    </xdr:to>
    <xdr:sp macro="" textlink="">
      <xdr:nvSpPr>
        <xdr:cNvPr id="74" name="楕円 73"/>
        <xdr:cNvSpPr/>
      </xdr:nvSpPr>
      <xdr:spPr>
        <a:xfrm>
          <a:off x="3746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100693</xdr:rowOff>
    </xdr:from>
    <xdr:to>
      <xdr:col>24</xdr:col>
      <xdr:colOff>63500</xdr:colOff>
      <xdr:row>37</xdr:row>
      <xdr:rowOff>133350</xdr:rowOff>
    </xdr:to>
    <xdr:cxnSp macro="">
      <xdr:nvCxnSpPr>
        <xdr:cNvPr id="75" name="直線コネクタ 74"/>
        <xdr:cNvCxnSpPr/>
      </xdr:nvCxnSpPr>
      <xdr:spPr>
        <a:xfrm flipV="1">
          <a:off x="3797300" y="64443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115207</xdr:rowOff>
    </xdr:from>
    <xdr:to>
      <xdr:col>15</xdr:col>
      <xdr:colOff>101600</xdr:colOff>
      <xdr:row>38</xdr:row>
      <xdr:rowOff>45357</xdr:rowOff>
    </xdr:to>
    <xdr:sp macro="" textlink="">
      <xdr:nvSpPr>
        <xdr:cNvPr id="76" name="楕円 75"/>
        <xdr:cNvSpPr/>
      </xdr:nvSpPr>
      <xdr:spPr>
        <a:xfrm>
          <a:off x="2857500" y="645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133350</xdr:rowOff>
    </xdr:from>
    <xdr:to>
      <xdr:col>19</xdr:col>
      <xdr:colOff>177800</xdr:colOff>
      <xdr:row>37</xdr:row>
      <xdr:rowOff>166007</xdr:rowOff>
    </xdr:to>
    <xdr:cxnSp macro="">
      <xdr:nvCxnSpPr>
        <xdr:cNvPr id="77" name="直線コネクタ 76"/>
        <xdr:cNvCxnSpPr/>
      </xdr:nvCxnSpPr>
      <xdr:spPr>
        <a:xfrm flipV="1">
          <a:off x="2908300" y="64770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147864</xdr:rowOff>
    </xdr:from>
    <xdr:to>
      <xdr:col>10</xdr:col>
      <xdr:colOff>165100</xdr:colOff>
      <xdr:row>38</xdr:row>
      <xdr:rowOff>78014</xdr:rowOff>
    </xdr:to>
    <xdr:sp macro="" textlink="">
      <xdr:nvSpPr>
        <xdr:cNvPr id="78" name="楕円 77"/>
        <xdr:cNvSpPr/>
      </xdr:nvSpPr>
      <xdr:spPr>
        <a:xfrm>
          <a:off x="1968500" y="649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166007</xdr:rowOff>
    </xdr:from>
    <xdr:to>
      <xdr:col>15</xdr:col>
      <xdr:colOff>50800</xdr:colOff>
      <xdr:row>38</xdr:row>
      <xdr:rowOff>27215</xdr:rowOff>
    </xdr:to>
    <xdr:cxnSp macro="">
      <xdr:nvCxnSpPr>
        <xdr:cNvPr id="79" name="直線コネクタ 78"/>
        <xdr:cNvCxnSpPr/>
      </xdr:nvCxnSpPr>
      <xdr:spPr>
        <a:xfrm flipV="1">
          <a:off x="2019300" y="65096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36484</xdr:rowOff>
    </xdr:from>
    <xdr:ext cx="405111" cy="259045"/>
    <xdr:sp macro="" textlink="">
      <xdr:nvSpPr>
        <xdr:cNvPr id="80" name="n_1aveValue【図書館】&#10;有形固定資産減価償却率"/>
        <xdr:cNvSpPr txBox="1"/>
      </xdr:nvSpPr>
      <xdr:spPr>
        <a:xfrm>
          <a:off x="3582044" y="6723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92001</xdr:rowOff>
    </xdr:from>
    <xdr:ext cx="405111" cy="259045"/>
    <xdr:sp macro="" textlink="">
      <xdr:nvSpPr>
        <xdr:cNvPr id="81" name="n_2aveValue【図書館】&#10;有形固定資産減価償却率"/>
        <xdr:cNvSpPr txBox="1"/>
      </xdr:nvSpPr>
      <xdr:spPr>
        <a:xfrm>
          <a:off x="2705744" y="660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123026</xdr:rowOff>
    </xdr:from>
    <xdr:ext cx="405111" cy="259045"/>
    <xdr:sp macro="" textlink="">
      <xdr:nvSpPr>
        <xdr:cNvPr id="82" name="n_3aveValue【図書館】&#10;有形固定資産減価償却率"/>
        <xdr:cNvSpPr txBox="1"/>
      </xdr:nvSpPr>
      <xdr:spPr>
        <a:xfrm>
          <a:off x="1816744" y="663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29227</xdr:rowOff>
    </xdr:from>
    <xdr:ext cx="405111" cy="259045"/>
    <xdr:sp macro="" textlink="">
      <xdr:nvSpPr>
        <xdr:cNvPr id="83" name="n_1mainValue【図書館】&#10;有形固定資産減価償却率"/>
        <xdr:cNvSpPr txBox="1"/>
      </xdr:nvSpPr>
      <xdr:spPr>
        <a:xfrm>
          <a:off x="35820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61884</xdr:rowOff>
    </xdr:from>
    <xdr:ext cx="405111" cy="259045"/>
    <xdr:sp macro="" textlink="">
      <xdr:nvSpPr>
        <xdr:cNvPr id="84" name="n_2mainValue【図書館】&#10;有形固定資産減価償却率"/>
        <xdr:cNvSpPr txBox="1"/>
      </xdr:nvSpPr>
      <xdr:spPr>
        <a:xfrm>
          <a:off x="2705744" y="623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94541</xdr:rowOff>
    </xdr:from>
    <xdr:ext cx="405111" cy="259045"/>
    <xdr:sp macro="" textlink="">
      <xdr:nvSpPr>
        <xdr:cNvPr id="85" name="n_3mainValue【図書館】&#10;有形固定資産減価償却率"/>
        <xdr:cNvSpPr txBox="1"/>
      </xdr:nvSpPr>
      <xdr:spPr>
        <a:xfrm>
          <a:off x="1816744" y="626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6" name="直線コネクタ 95"/>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7" name="テキスト ボックス 96"/>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8" name="直線コネクタ 97"/>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9" name="テキスト ボックス 98"/>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0" name="直線コネクタ 99"/>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1" name="テキスト ボックス 100"/>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2" name="直線コネクタ 101"/>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3" name="テキスト ボックス 102"/>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4" name="直線コネクタ 103"/>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5" name="テキスト ボックス 104"/>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6" name="直線コネクタ 105"/>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07" name="テキスト ボックス 106"/>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9" name="テキスト ボックス 10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48442</xdr:rowOff>
    </xdr:from>
    <xdr:to>
      <xdr:col>54</xdr:col>
      <xdr:colOff>189865</xdr:colOff>
      <xdr:row>42</xdr:row>
      <xdr:rowOff>30480</xdr:rowOff>
    </xdr:to>
    <xdr:cxnSp macro="">
      <xdr:nvCxnSpPr>
        <xdr:cNvPr id="111" name="直線コネクタ 110"/>
        <xdr:cNvCxnSpPr/>
      </xdr:nvCxnSpPr>
      <xdr:spPr>
        <a:xfrm flipV="1">
          <a:off x="10476865" y="5706292"/>
          <a:ext cx="0" cy="1525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34307</xdr:rowOff>
    </xdr:from>
    <xdr:ext cx="469744" cy="259045"/>
    <xdr:sp macro="" textlink="">
      <xdr:nvSpPr>
        <xdr:cNvPr id="112" name="【図書館】&#10;一人当たり面積最小値テキスト"/>
        <xdr:cNvSpPr txBox="1"/>
      </xdr:nvSpPr>
      <xdr:spPr>
        <a:xfrm>
          <a:off x="10515600" y="723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30480</xdr:rowOff>
    </xdr:from>
    <xdr:to>
      <xdr:col>55</xdr:col>
      <xdr:colOff>88900</xdr:colOff>
      <xdr:row>42</xdr:row>
      <xdr:rowOff>30480</xdr:rowOff>
    </xdr:to>
    <xdr:cxnSp macro="">
      <xdr:nvCxnSpPr>
        <xdr:cNvPr id="113" name="直線コネクタ 112"/>
        <xdr:cNvCxnSpPr/>
      </xdr:nvCxnSpPr>
      <xdr:spPr>
        <a:xfrm>
          <a:off x="10388600" y="723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166569</xdr:rowOff>
    </xdr:from>
    <xdr:ext cx="469744" cy="259045"/>
    <xdr:sp macro="" textlink="">
      <xdr:nvSpPr>
        <xdr:cNvPr id="114" name="【図書館】&#10;一人当たり面積最大値テキスト"/>
        <xdr:cNvSpPr txBox="1"/>
      </xdr:nvSpPr>
      <xdr:spPr>
        <a:xfrm>
          <a:off x="10515600" y="5481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48442</xdr:rowOff>
    </xdr:from>
    <xdr:to>
      <xdr:col>55</xdr:col>
      <xdr:colOff>88900</xdr:colOff>
      <xdr:row>33</xdr:row>
      <xdr:rowOff>48442</xdr:rowOff>
    </xdr:to>
    <xdr:cxnSp macro="">
      <xdr:nvCxnSpPr>
        <xdr:cNvPr id="115" name="直線コネクタ 114"/>
        <xdr:cNvCxnSpPr/>
      </xdr:nvCxnSpPr>
      <xdr:spPr>
        <a:xfrm>
          <a:off x="10388600" y="5706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15620</xdr:rowOff>
    </xdr:from>
    <xdr:ext cx="469744" cy="259045"/>
    <xdr:sp macro="" textlink="">
      <xdr:nvSpPr>
        <xdr:cNvPr id="116" name="【図書館】&#10;一人当たり面積平均値テキスト"/>
        <xdr:cNvSpPr txBox="1"/>
      </xdr:nvSpPr>
      <xdr:spPr>
        <a:xfrm>
          <a:off x="10515600" y="67021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164193</xdr:rowOff>
    </xdr:from>
    <xdr:to>
      <xdr:col>55</xdr:col>
      <xdr:colOff>50800</xdr:colOff>
      <xdr:row>40</xdr:row>
      <xdr:rowOff>94343</xdr:rowOff>
    </xdr:to>
    <xdr:sp macro="" textlink="">
      <xdr:nvSpPr>
        <xdr:cNvPr id="117" name="フローチャート: 判断 116"/>
        <xdr:cNvSpPr/>
      </xdr:nvSpPr>
      <xdr:spPr>
        <a:xfrm>
          <a:off x="10426700" y="685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144599</xdr:rowOff>
    </xdr:from>
    <xdr:to>
      <xdr:col>50</xdr:col>
      <xdr:colOff>165100</xdr:colOff>
      <xdr:row>40</xdr:row>
      <xdr:rowOff>74749</xdr:rowOff>
    </xdr:to>
    <xdr:sp macro="" textlink="">
      <xdr:nvSpPr>
        <xdr:cNvPr id="118" name="フローチャート: 判断 117"/>
        <xdr:cNvSpPr/>
      </xdr:nvSpPr>
      <xdr:spPr>
        <a:xfrm>
          <a:off x="9588500" y="683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160927</xdr:rowOff>
    </xdr:from>
    <xdr:to>
      <xdr:col>46</xdr:col>
      <xdr:colOff>38100</xdr:colOff>
      <xdr:row>40</xdr:row>
      <xdr:rowOff>91077</xdr:rowOff>
    </xdr:to>
    <xdr:sp macro="" textlink="">
      <xdr:nvSpPr>
        <xdr:cNvPr id="119" name="フローチャート: 判断 118"/>
        <xdr:cNvSpPr/>
      </xdr:nvSpPr>
      <xdr:spPr>
        <a:xfrm>
          <a:off x="8699500" y="684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125004</xdr:rowOff>
    </xdr:from>
    <xdr:to>
      <xdr:col>41</xdr:col>
      <xdr:colOff>101600</xdr:colOff>
      <xdr:row>40</xdr:row>
      <xdr:rowOff>55154</xdr:rowOff>
    </xdr:to>
    <xdr:sp macro="" textlink="">
      <xdr:nvSpPr>
        <xdr:cNvPr id="120" name="フローチャート: 判断 119"/>
        <xdr:cNvSpPr/>
      </xdr:nvSpPr>
      <xdr:spPr>
        <a:xfrm>
          <a:off x="7810500" y="681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907</xdr:rowOff>
    </xdr:from>
    <xdr:to>
      <xdr:col>55</xdr:col>
      <xdr:colOff>50800</xdr:colOff>
      <xdr:row>41</xdr:row>
      <xdr:rowOff>102507</xdr:rowOff>
    </xdr:to>
    <xdr:sp macro="" textlink="">
      <xdr:nvSpPr>
        <xdr:cNvPr id="126" name="楕円 125"/>
        <xdr:cNvSpPr/>
      </xdr:nvSpPr>
      <xdr:spPr>
        <a:xfrm>
          <a:off x="10426700" y="703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150784</xdr:rowOff>
    </xdr:from>
    <xdr:ext cx="469744" cy="259045"/>
    <xdr:sp macro="" textlink="">
      <xdr:nvSpPr>
        <xdr:cNvPr id="127" name="【図書館】&#10;一人当たり面積該当値テキスト"/>
        <xdr:cNvSpPr txBox="1"/>
      </xdr:nvSpPr>
      <xdr:spPr>
        <a:xfrm>
          <a:off x="10515600" y="700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4173</xdr:rowOff>
    </xdr:from>
    <xdr:to>
      <xdr:col>50</xdr:col>
      <xdr:colOff>165100</xdr:colOff>
      <xdr:row>41</xdr:row>
      <xdr:rowOff>105773</xdr:rowOff>
    </xdr:to>
    <xdr:sp macro="" textlink="">
      <xdr:nvSpPr>
        <xdr:cNvPr id="128" name="楕円 127"/>
        <xdr:cNvSpPr/>
      </xdr:nvSpPr>
      <xdr:spPr>
        <a:xfrm>
          <a:off x="9588500" y="703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51707</xdr:rowOff>
    </xdr:from>
    <xdr:to>
      <xdr:col>55</xdr:col>
      <xdr:colOff>0</xdr:colOff>
      <xdr:row>41</xdr:row>
      <xdr:rowOff>54973</xdr:rowOff>
    </xdr:to>
    <xdr:cxnSp macro="">
      <xdr:nvCxnSpPr>
        <xdr:cNvPr id="129" name="直線コネクタ 128"/>
        <xdr:cNvCxnSpPr/>
      </xdr:nvCxnSpPr>
      <xdr:spPr>
        <a:xfrm flipV="1">
          <a:off x="9639300" y="7081157"/>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4173</xdr:rowOff>
    </xdr:from>
    <xdr:to>
      <xdr:col>46</xdr:col>
      <xdr:colOff>38100</xdr:colOff>
      <xdr:row>41</xdr:row>
      <xdr:rowOff>105773</xdr:rowOff>
    </xdr:to>
    <xdr:sp macro="" textlink="">
      <xdr:nvSpPr>
        <xdr:cNvPr id="130" name="楕円 129"/>
        <xdr:cNvSpPr/>
      </xdr:nvSpPr>
      <xdr:spPr>
        <a:xfrm>
          <a:off x="8699500" y="703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54973</xdr:rowOff>
    </xdr:from>
    <xdr:to>
      <xdr:col>50</xdr:col>
      <xdr:colOff>114300</xdr:colOff>
      <xdr:row>41</xdr:row>
      <xdr:rowOff>54973</xdr:rowOff>
    </xdr:to>
    <xdr:cxnSp macro="">
      <xdr:nvCxnSpPr>
        <xdr:cNvPr id="131" name="直線コネクタ 130"/>
        <xdr:cNvCxnSpPr/>
      </xdr:nvCxnSpPr>
      <xdr:spPr>
        <a:xfrm>
          <a:off x="8750300" y="708442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7438</xdr:rowOff>
    </xdr:from>
    <xdr:to>
      <xdr:col>41</xdr:col>
      <xdr:colOff>101600</xdr:colOff>
      <xdr:row>41</xdr:row>
      <xdr:rowOff>109038</xdr:rowOff>
    </xdr:to>
    <xdr:sp macro="" textlink="">
      <xdr:nvSpPr>
        <xdr:cNvPr id="132" name="楕円 131"/>
        <xdr:cNvSpPr/>
      </xdr:nvSpPr>
      <xdr:spPr>
        <a:xfrm>
          <a:off x="7810500" y="703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54973</xdr:rowOff>
    </xdr:from>
    <xdr:to>
      <xdr:col>45</xdr:col>
      <xdr:colOff>177800</xdr:colOff>
      <xdr:row>41</xdr:row>
      <xdr:rowOff>58238</xdr:rowOff>
    </xdr:to>
    <xdr:cxnSp macro="">
      <xdr:nvCxnSpPr>
        <xdr:cNvPr id="133" name="直線コネクタ 132"/>
        <xdr:cNvCxnSpPr/>
      </xdr:nvCxnSpPr>
      <xdr:spPr>
        <a:xfrm flipV="1">
          <a:off x="7861300" y="7084423"/>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91276</xdr:rowOff>
    </xdr:from>
    <xdr:ext cx="469744" cy="259045"/>
    <xdr:sp macro="" textlink="">
      <xdr:nvSpPr>
        <xdr:cNvPr id="134" name="n_1aveValue【図書館】&#10;一人当たり面積"/>
        <xdr:cNvSpPr txBox="1"/>
      </xdr:nvSpPr>
      <xdr:spPr>
        <a:xfrm>
          <a:off x="9391727" y="660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107604</xdr:rowOff>
    </xdr:from>
    <xdr:ext cx="469744" cy="259045"/>
    <xdr:sp macro="" textlink="">
      <xdr:nvSpPr>
        <xdr:cNvPr id="135" name="n_2aveValue【図書館】&#10;一人当たり面積"/>
        <xdr:cNvSpPr txBox="1"/>
      </xdr:nvSpPr>
      <xdr:spPr>
        <a:xfrm>
          <a:off x="8515427" y="662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71681</xdr:rowOff>
    </xdr:from>
    <xdr:ext cx="469744" cy="259045"/>
    <xdr:sp macro="" textlink="">
      <xdr:nvSpPr>
        <xdr:cNvPr id="136" name="n_3aveValue【図書館】&#10;一人当たり面積"/>
        <xdr:cNvSpPr txBox="1"/>
      </xdr:nvSpPr>
      <xdr:spPr>
        <a:xfrm>
          <a:off x="7626427" y="6586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96900</xdr:rowOff>
    </xdr:from>
    <xdr:ext cx="469744" cy="259045"/>
    <xdr:sp macro="" textlink="">
      <xdr:nvSpPr>
        <xdr:cNvPr id="137" name="n_1mainValue【図書館】&#10;一人当たり面積"/>
        <xdr:cNvSpPr txBox="1"/>
      </xdr:nvSpPr>
      <xdr:spPr>
        <a:xfrm>
          <a:off x="9391727" y="7126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96900</xdr:rowOff>
    </xdr:from>
    <xdr:ext cx="469744" cy="259045"/>
    <xdr:sp macro="" textlink="">
      <xdr:nvSpPr>
        <xdr:cNvPr id="138" name="n_2mainValue【図書館】&#10;一人当たり面積"/>
        <xdr:cNvSpPr txBox="1"/>
      </xdr:nvSpPr>
      <xdr:spPr>
        <a:xfrm>
          <a:off x="8515427" y="7126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100165</xdr:rowOff>
    </xdr:from>
    <xdr:ext cx="469744" cy="259045"/>
    <xdr:sp macro="" textlink="">
      <xdr:nvSpPr>
        <xdr:cNvPr id="139" name="n_3mainValue【図書館】&#10;一人当たり面積"/>
        <xdr:cNvSpPr txBox="1"/>
      </xdr:nvSpPr>
      <xdr:spPr>
        <a:xfrm>
          <a:off x="7626427" y="7129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0" name="正方形/長方形 13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1" name="正方形/長方形 140"/>
        <xdr:cNvSpPr/>
      </xdr:nvSpPr>
      <xdr:spPr>
        <a:xfrm>
          <a:off x="889000" y="866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2" name="正方形/長方形 141"/>
        <xdr:cNvSpPr/>
      </xdr:nvSpPr>
      <xdr:spPr>
        <a:xfrm>
          <a:off x="889000" y="886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3" name="正方形/長方形 142"/>
        <xdr:cNvSpPr/>
      </xdr:nvSpPr>
      <xdr:spPr>
        <a:xfrm>
          <a:off x="1905000" y="866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4" name="正方形/長方形 143"/>
        <xdr:cNvSpPr/>
      </xdr:nvSpPr>
      <xdr:spPr>
        <a:xfrm>
          <a:off x="1905000" y="886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5" name="正方形/長方形 144"/>
        <xdr:cNvSpPr/>
      </xdr:nvSpPr>
      <xdr:spPr>
        <a:xfrm>
          <a:off x="3048000" y="866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6" name="正方形/長方形 145"/>
        <xdr:cNvSpPr/>
      </xdr:nvSpPr>
      <xdr:spPr>
        <a:xfrm>
          <a:off x="3048000" y="886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7" name="正方形/長方形 14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8" name="テキスト ボックス 14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9" name="直線コネクタ 14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50" name="テキスト ボックス 149"/>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1" name="直線コネクタ 150"/>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2" name="テキスト ボックス 151"/>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3" name="直線コネクタ 15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4" name="テキスト ボックス 15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5" name="直線コネクタ 15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6" name="テキスト ボックス 15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7" name="直線コネクタ 156"/>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8" name="テキスト ボックス 157"/>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9" name="直線コネクタ 158"/>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60" name="テキスト ボックス 159"/>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1" name="直線コネクタ 16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2" name="テキスト ボックス 16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80010</xdr:rowOff>
    </xdr:to>
    <xdr:cxnSp macro="">
      <xdr:nvCxnSpPr>
        <xdr:cNvPr id="164" name="直線コネクタ 163"/>
        <xdr:cNvCxnSpPr/>
      </xdr:nvCxnSpPr>
      <xdr:spPr>
        <a:xfrm flipV="1">
          <a:off x="4634865" y="9525000"/>
          <a:ext cx="0" cy="1527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83837</xdr:rowOff>
    </xdr:from>
    <xdr:ext cx="405111" cy="259045"/>
    <xdr:sp macro="" textlink="">
      <xdr:nvSpPr>
        <xdr:cNvPr id="165" name="【体育館・プール】&#10;有形固定資産減価償却率最小値テキスト"/>
        <xdr:cNvSpPr txBox="1"/>
      </xdr:nvSpPr>
      <xdr:spPr>
        <a:xfrm>
          <a:off x="4673600" y="11056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80010</xdr:rowOff>
    </xdr:from>
    <xdr:to>
      <xdr:col>24</xdr:col>
      <xdr:colOff>152400</xdr:colOff>
      <xdr:row>64</xdr:row>
      <xdr:rowOff>80010</xdr:rowOff>
    </xdr:to>
    <xdr:cxnSp macro="">
      <xdr:nvCxnSpPr>
        <xdr:cNvPr id="166" name="直線コネクタ 165"/>
        <xdr:cNvCxnSpPr/>
      </xdr:nvCxnSpPr>
      <xdr:spPr>
        <a:xfrm>
          <a:off x="4546600" y="11052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67"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68" name="直線コネクタ 167"/>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123842</xdr:rowOff>
    </xdr:from>
    <xdr:ext cx="405111" cy="259045"/>
    <xdr:sp macro="" textlink="">
      <xdr:nvSpPr>
        <xdr:cNvPr id="169" name="【体育館・プール】&#10;有形固定資産減価償却率平均値テキスト"/>
        <xdr:cNvSpPr txBox="1"/>
      </xdr:nvSpPr>
      <xdr:spPr>
        <a:xfrm>
          <a:off x="4673600" y="100679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145415</xdr:rowOff>
    </xdr:from>
    <xdr:to>
      <xdr:col>24</xdr:col>
      <xdr:colOff>114300</xdr:colOff>
      <xdr:row>59</xdr:row>
      <xdr:rowOff>75565</xdr:rowOff>
    </xdr:to>
    <xdr:sp macro="" textlink="">
      <xdr:nvSpPr>
        <xdr:cNvPr id="170" name="フローチャート: 判断 169"/>
        <xdr:cNvSpPr/>
      </xdr:nvSpPr>
      <xdr:spPr>
        <a:xfrm>
          <a:off x="4584700" y="1008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15875</xdr:rowOff>
    </xdr:from>
    <xdr:to>
      <xdr:col>20</xdr:col>
      <xdr:colOff>38100</xdr:colOff>
      <xdr:row>59</xdr:row>
      <xdr:rowOff>117475</xdr:rowOff>
    </xdr:to>
    <xdr:sp macro="" textlink="">
      <xdr:nvSpPr>
        <xdr:cNvPr id="171" name="フローチャート: 判断 170"/>
        <xdr:cNvSpPr/>
      </xdr:nvSpPr>
      <xdr:spPr>
        <a:xfrm>
          <a:off x="3746500" y="101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113030</xdr:rowOff>
    </xdr:from>
    <xdr:to>
      <xdr:col>15</xdr:col>
      <xdr:colOff>101600</xdr:colOff>
      <xdr:row>59</xdr:row>
      <xdr:rowOff>43180</xdr:rowOff>
    </xdr:to>
    <xdr:sp macro="" textlink="">
      <xdr:nvSpPr>
        <xdr:cNvPr id="172" name="フローチャート: 判断 171"/>
        <xdr:cNvSpPr/>
      </xdr:nvSpPr>
      <xdr:spPr>
        <a:xfrm>
          <a:off x="2857500" y="1005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151130</xdr:rowOff>
    </xdr:from>
    <xdr:to>
      <xdr:col>10</xdr:col>
      <xdr:colOff>165100</xdr:colOff>
      <xdr:row>59</xdr:row>
      <xdr:rowOff>81280</xdr:rowOff>
    </xdr:to>
    <xdr:sp macro="" textlink="">
      <xdr:nvSpPr>
        <xdr:cNvPr id="173" name="フローチャート: 判断 172"/>
        <xdr:cNvSpPr/>
      </xdr:nvSpPr>
      <xdr:spPr>
        <a:xfrm>
          <a:off x="1968500" y="1009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4" name="テキスト ボックス 17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5" name="テキスト ボックス 17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6" name="テキスト ボックス 17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7" name="テキスト ボックス 17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8" name="テキスト ボックス 17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114935</xdr:rowOff>
    </xdr:from>
    <xdr:to>
      <xdr:col>24</xdr:col>
      <xdr:colOff>114300</xdr:colOff>
      <xdr:row>58</xdr:row>
      <xdr:rowOff>45085</xdr:rowOff>
    </xdr:to>
    <xdr:sp macro="" textlink="">
      <xdr:nvSpPr>
        <xdr:cNvPr id="179" name="楕円 178"/>
        <xdr:cNvSpPr/>
      </xdr:nvSpPr>
      <xdr:spPr>
        <a:xfrm>
          <a:off x="4584700" y="988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137812</xdr:rowOff>
    </xdr:from>
    <xdr:ext cx="405111" cy="259045"/>
    <xdr:sp macro="" textlink="">
      <xdr:nvSpPr>
        <xdr:cNvPr id="180" name="【体育館・プール】&#10;有形固定資産減価償却率該当値テキスト"/>
        <xdr:cNvSpPr txBox="1"/>
      </xdr:nvSpPr>
      <xdr:spPr>
        <a:xfrm>
          <a:off x="4673600" y="9739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147320</xdr:rowOff>
    </xdr:from>
    <xdr:to>
      <xdr:col>20</xdr:col>
      <xdr:colOff>38100</xdr:colOff>
      <xdr:row>58</xdr:row>
      <xdr:rowOff>77470</xdr:rowOff>
    </xdr:to>
    <xdr:sp macro="" textlink="">
      <xdr:nvSpPr>
        <xdr:cNvPr id="181" name="楕円 180"/>
        <xdr:cNvSpPr/>
      </xdr:nvSpPr>
      <xdr:spPr>
        <a:xfrm>
          <a:off x="3746500" y="991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165735</xdr:rowOff>
    </xdr:from>
    <xdr:to>
      <xdr:col>24</xdr:col>
      <xdr:colOff>63500</xdr:colOff>
      <xdr:row>58</xdr:row>
      <xdr:rowOff>26670</xdr:rowOff>
    </xdr:to>
    <xdr:cxnSp macro="">
      <xdr:nvCxnSpPr>
        <xdr:cNvPr id="182" name="直線コネクタ 181"/>
        <xdr:cNvCxnSpPr/>
      </xdr:nvCxnSpPr>
      <xdr:spPr>
        <a:xfrm flipV="1">
          <a:off x="3797300" y="993838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145415</xdr:rowOff>
    </xdr:from>
    <xdr:to>
      <xdr:col>15</xdr:col>
      <xdr:colOff>101600</xdr:colOff>
      <xdr:row>58</xdr:row>
      <xdr:rowOff>75565</xdr:rowOff>
    </xdr:to>
    <xdr:sp macro="" textlink="">
      <xdr:nvSpPr>
        <xdr:cNvPr id="183" name="楕円 182"/>
        <xdr:cNvSpPr/>
      </xdr:nvSpPr>
      <xdr:spPr>
        <a:xfrm>
          <a:off x="2857500" y="9918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24765</xdr:rowOff>
    </xdr:from>
    <xdr:to>
      <xdr:col>19</xdr:col>
      <xdr:colOff>177800</xdr:colOff>
      <xdr:row>58</xdr:row>
      <xdr:rowOff>26670</xdr:rowOff>
    </xdr:to>
    <xdr:cxnSp macro="">
      <xdr:nvCxnSpPr>
        <xdr:cNvPr id="184" name="直線コネクタ 183"/>
        <xdr:cNvCxnSpPr/>
      </xdr:nvCxnSpPr>
      <xdr:spPr>
        <a:xfrm>
          <a:off x="2908300" y="996886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23495</xdr:rowOff>
    </xdr:from>
    <xdr:to>
      <xdr:col>10</xdr:col>
      <xdr:colOff>165100</xdr:colOff>
      <xdr:row>58</xdr:row>
      <xdr:rowOff>125095</xdr:rowOff>
    </xdr:to>
    <xdr:sp macro="" textlink="">
      <xdr:nvSpPr>
        <xdr:cNvPr id="185" name="楕円 184"/>
        <xdr:cNvSpPr/>
      </xdr:nvSpPr>
      <xdr:spPr>
        <a:xfrm>
          <a:off x="1968500" y="996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24765</xdr:rowOff>
    </xdr:from>
    <xdr:to>
      <xdr:col>15</xdr:col>
      <xdr:colOff>50800</xdr:colOff>
      <xdr:row>58</xdr:row>
      <xdr:rowOff>74295</xdr:rowOff>
    </xdr:to>
    <xdr:cxnSp macro="">
      <xdr:nvCxnSpPr>
        <xdr:cNvPr id="186" name="直線コネクタ 185"/>
        <xdr:cNvCxnSpPr/>
      </xdr:nvCxnSpPr>
      <xdr:spPr>
        <a:xfrm flipV="1">
          <a:off x="2019300" y="996886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108602</xdr:rowOff>
    </xdr:from>
    <xdr:ext cx="405111" cy="259045"/>
    <xdr:sp macro="" textlink="">
      <xdr:nvSpPr>
        <xdr:cNvPr id="187" name="n_1aveValue【体育館・プール】&#10;有形固定資産減価償却率"/>
        <xdr:cNvSpPr txBox="1"/>
      </xdr:nvSpPr>
      <xdr:spPr>
        <a:xfrm>
          <a:off x="3582044" y="10224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34307</xdr:rowOff>
    </xdr:from>
    <xdr:ext cx="405111" cy="259045"/>
    <xdr:sp macro="" textlink="">
      <xdr:nvSpPr>
        <xdr:cNvPr id="188" name="n_2aveValue【体育館・プール】&#10;有形固定資産減価償却率"/>
        <xdr:cNvSpPr txBox="1"/>
      </xdr:nvSpPr>
      <xdr:spPr>
        <a:xfrm>
          <a:off x="2705744" y="10149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72407</xdr:rowOff>
    </xdr:from>
    <xdr:ext cx="405111" cy="259045"/>
    <xdr:sp macro="" textlink="">
      <xdr:nvSpPr>
        <xdr:cNvPr id="189" name="n_3aveValue【体育館・プール】&#10;有形固定資産減価償却率"/>
        <xdr:cNvSpPr txBox="1"/>
      </xdr:nvSpPr>
      <xdr:spPr>
        <a:xfrm>
          <a:off x="1816744" y="10187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93997</xdr:rowOff>
    </xdr:from>
    <xdr:ext cx="405111" cy="259045"/>
    <xdr:sp macro="" textlink="">
      <xdr:nvSpPr>
        <xdr:cNvPr id="190" name="n_1mainValue【体育館・プール】&#10;有形固定資産減価償却率"/>
        <xdr:cNvSpPr txBox="1"/>
      </xdr:nvSpPr>
      <xdr:spPr>
        <a:xfrm>
          <a:off x="3582044" y="969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92092</xdr:rowOff>
    </xdr:from>
    <xdr:ext cx="405111" cy="259045"/>
    <xdr:sp macro="" textlink="">
      <xdr:nvSpPr>
        <xdr:cNvPr id="191" name="n_2mainValue【体育館・プール】&#10;有形固定資産減価償却率"/>
        <xdr:cNvSpPr txBox="1"/>
      </xdr:nvSpPr>
      <xdr:spPr>
        <a:xfrm>
          <a:off x="2705744" y="9693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141622</xdr:rowOff>
    </xdr:from>
    <xdr:ext cx="405111" cy="259045"/>
    <xdr:sp macro="" textlink="">
      <xdr:nvSpPr>
        <xdr:cNvPr id="192" name="n_3mainValue【体育館・プール】&#10;有形固定資産減価償却率"/>
        <xdr:cNvSpPr txBox="1"/>
      </xdr:nvSpPr>
      <xdr:spPr>
        <a:xfrm>
          <a:off x="1816744" y="974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3" name="正方形/長方形 19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4" name="正方形/長方形 193"/>
        <xdr:cNvSpPr/>
      </xdr:nvSpPr>
      <xdr:spPr>
        <a:xfrm>
          <a:off x="6731000" y="866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5" name="正方形/長方形 194"/>
        <xdr:cNvSpPr/>
      </xdr:nvSpPr>
      <xdr:spPr>
        <a:xfrm>
          <a:off x="6731000" y="886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6" name="正方形/長方形 195"/>
        <xdr:cNvSpPr/>
      </xdr:nvSpPr>
      <xdr:spPr>
        <a:xfrm>
          <a:off x="7747000" y="866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7" name="正方形/長方形 196"/>
        <xdr:cNvSpPr/>
      </xdr:nvSpPr>
      <xdr:spPr>
        <a:xfrm>
          <a:off x="7747000" y="886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8" name="正方形/長方形 197"/>
        <xdr:cNvSpPr/>
      </xdr:nvSpPr>
      <xdr:spPr>
        <a:xfrm>
          <a:off x="8890000" y="866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9" name="正方形/長方形 198"/>
        <xdr:cNvSpPr/>
      </xdr:nvSpPr>
      <xdr:spPr>
        <a:xfrm>
          <a:off x="8890000" y="886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0" name="正方形/長方形 19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1" name="テキスト ボックス 20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2" name="直線コネクタ 20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203" name="直線コネクタ 202"/>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204" name="テキスト ボックス 203"/>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5" name="直線コネクタ 204"/>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6" name="テキスト ボックス 205"/>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07" name="直線コネクタ 206"/>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208" name="テキスト ボックス 207"/>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9" name="直線コネクタ 20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0" name="テキスト ボックス 20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30290</xdr:rowOff>
    </xdr:from>
    <xdr:to>
      <xdr:col>54</xdr:col>
      <xdr:colOff>189865</xdr:colOff>
      <xdr:row>62</xdr:row>
      <xdr:rowOff>161734</xdr:rowOff>
    </xdr:to>
    <xdr:cxnSp macro="">
      <xdr:nvCxnSpPr>
        <xdr:cNvPr id="212" name="直線コネクタ 211"/>
        <xdr:cNvCxnSpPr/>
      </xdr:nvCxnSpPr>
      <xdr:spPr>
        <a:xfrm flipV="1">
          <a:off x="10476865" y="9631490"/>
          <a:ext cx="0" cy="1160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165561</xdr:rowOff>
    </xdr:from>
    <xdr:ext cx="469744" cy="259045"/>
    <xdr:sp macro="" textlink="">
      <xdr:nvSpPr>
        <xdr:cNvPr id="213" name="【体育館・プール】&#10;一人当たり面積最小値テキスト"/>
        <xdr:cNvSpPr txBox="1"/>
      </xdr:nvSpPr>
      <xdr:spPr>
        <a:xfrm>
          <a:off x="10515600" y="10795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62</xdr:row>
      <xdr:rowOff>161734</xdr:rowOff>
    </xdr:from>
    <xdr:to>
      <xdr:col>55</xdr:col>
      <xdr:colOff>88900</xdr:colOff>
      <xdr:row>62</xdr:row>
      <xdr:rowOff>161734</xdr:rowOff>
    </xdr:to>
    <xdr:cxnSp macro="">
      <xdr:nvCxnSpPr>
        <xdr:cNvPr id="214" name="直線コネクタ 213"/>
        <xdr:cNvCxnSpPr/>
      </xdr:nvCxnSpPr>
      <xdr:spPr>
        <a:xfrm>
          <a:off x="10388600" y="10791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148417</xdr:rowOff>
    </xdr:from>
    <xdr:ext cx="469744" cy="259045"/>
    <xdr:sp macro="" textlink="">
      <xdr:nvSpPr>
        <xdr:cNvPr id="215" name="【体育館・プール】&#10;一人当たり面積最大値テキスト"/>
        <xdr:cNvSpPr txBox="1"/>
      </xdr:nvSpPr>
      <xdr:spPr>
        <a:xfrm>
          <a:off x="10515600" y="9406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30290</xdr:rowOff>
    </xdr:from>
    <xdr:to>
      <xdr:col>55</xdr:col>
      <xdr:colOff>88900</xdr:colOff>
      <xdr:row>56</xdr:row>
      <xdr:rowOff>30290</xdr:rowOff>
    </xdr:to>
    <xdr:cxnSp macro="">
      <xdr:nvCxnSpPr>
        <xdr:cNvPr id="216" name="直線コネクタ 215"/>
        <xdr:cNvCxnSpPr/>
      </xdr:nvCxnSpPr>
      <xdr:spPr>
        <a:xfrm>
          <a:off x="10388600" y="9631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208</xdr:rowOff>
    </xdr:from>
    <xdr:ext cx="469744" cy="259045"/>
    <xdr:sp macro="" textlink="">
      <xdr:nvSpPr>
        <xdr:cNvPr id="217" name="【体育館・プール】&#10;一人当たり面積平均値テキスト"/>
        <xdr:cNvSpPr txBox="1"/>
      </xdr:nvSpPr>
      <xdr:spPr>
        <a:xfrm>
          <a:off x="10515600" y="104586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21781</xdr:rowOff>
    </xdr:from>
    <xdr:to>
      <xdr:col>55</xdr:col>
      <xdr:colOff>50800</xdr:colOff>
      <xdr:row>61</xdr:row>
      <xdr:rowOff>123381</xdr:rowOff>
    </xdr:to>
    <xdr:sp macro="" textlink="">
      <xdr:nvSpPr>
        <xdr:cNvPr id="218" name="フローチャート: 判断 217"/>
        <xdr:cNvSpPr/>
      </xdr:nvSpPr>
      <xdr:spPr>
        <a:xfrm>
          <a:off x="10426700" y="10480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44641</xdr:rowOff>
    </xdr:from>
    <xdr:to>
      <xdr:col>50</xdr:col>
      <xdr:colOff>165100</xdr:colOff>
      <xdr:row>61</xdr:row>
      <xdr:rowOff>146241</xdr:rowOff>
    </xdr:to>
    <xdr:sp macro="" textlink="">
      <xdr:nvSpPr>
        <xdr:cNvPr id="219" name="フローチャート: 判断 218"/>
        <xdr:cNvSpPr/>
      </xdr:nvSpPr>
      <xdr:spPr>
        <a:xfrm>
          <a:off x="9588500" y="1050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124079</xdr:rowOff>
    </xdr:from>
    <xdr:to>
      <xdr:col>46</xdr:col>
      <xdr:colOff>38100</xdr:colOff>
      <xdr:row>61</xdr:row>
      <xdr:rowOff>54229</xdr:rowOff>
    </xdr:to>
    <xdr:sp macro="" textlink="">
      <xdr:nvSpPr>
        <xdr:cNvPr id="220" name="フローチャート: 判断 219"/>
        <xdr:cNvSpPr/>
      </xdr:nvSpPr>
      <xdr:spPr>
        <a:xfrm>
          <a:off x="8699500" y="1041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59499</xdr:rowOff>
    </xdr:from>
    <xdr:to>
      <xdr:col>41</xdr:col>
      <xdr:colOff>101600</xdr:colOff>
      <xdr:row>61</xdr:row>
      <xdr:rowOff>161099</xdr:rowOff>
    </xdr:to>
    <xdr:sp macro="" textlink="">
      <xdr:nvSpPr>
        <xdr:cNvPr id="221" name="フローチャート: 判断 220"/>
        <xdr:cNvSpPr/>
      </xdr:nvSpPr>
      <xdr:spPr>
        <a:xfrm>
          <a:off x="7810500" y="10517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2" name="テキスト ボックス 22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3" name="テキスト ボックス 22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4" name="テキスト ボックス 22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5" name="テキスト ボックス 22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6" name="テキスト ボックス 22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40640</xdr:rowOff>
    </xdr:from>
    <xdr:to>
      <xdr:col>55</xdr:col>
      <xdr:colOff>50800</xdr:colOff>
      <xdr:row>58</xdr:row>
      <xdr:rowOff>142240</xdr:rowOff>
    </xdr:to>
    <xdr:sp macro="" textlink="">
      <xdr:nvSpPr>
        <xdr:cNvPr id="227" name="楕円 226"/>
        <xdr:cNvSpPr/>
      </xdr:nvSpPr>
      <xdr:spPr>
        <a:xfrm>
          <a:off x="10426700" y="998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57</xdr:row>
      <xdr:rowOff>63517</xdr:rowOff>
    </xdr:from>
    <xdr:ext cx="469744" cy="259045"/>
    <xdr:sp macro="" textlink="">
      <xdr:nvSpPr>
        <xdr:cNvPr id="228" name="【体育館・プール】&#10;一人当たり面積該当値テキスト"/>
        <xdr:cNvSpPr txBox="1"/>
      </xdr:nvSpPr>
      <xdr:spPr>
        <a:xfrm>
          <a:off x="10515600" y="9836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54356</xdr:rowOff>
    </xdr:from>
    <xdr:to>
      <xdr:col>50</xdr:col>
      <xdr:colOff>165100</xdr:colOff>
      <xdr:row>58</xdr:row>
      <xdr:rowOff>155956</xdr:rowOff>
    </xdr:to>
    <xdr:sp macro="" textlink="">
      <xdr:nvSpPr>
        <xdr:cNvPr id="229" name="楕円 228"/>
        <xdr:cNvSpPr/>
      </xdr:nvSpPr>
      <xdr:spPr>
        <a:xfrm>
          <a:off x="9588500" y="9998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58</xdr:row>
      <xdr:rowOff>91440</xdr:rowOff>
    </xdr:from>
    <xdr:to>
      <xdr:col>55</xdr:col>
      <xdr:colOff>0</xdr:colOff>
      <xdr:row>58</xdr:row>
      <xdr:rowOff>105156</xdr:rowOff>
    </xdr:to>
    <xdr:cxnSp macro="">
      <xdr:nvCxnSpPr>
        <xdr:cNvPr id="230" name="直線コネクタ 229"/>
        <xdr:cNvCxnSpPr/>
      </xdr:nvCxnSpPr>
      <xdr:spPr>
        <a:xfrm flipV="1">
          <a:off x="9639300" y="10035540"/>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59499</xdr:rowOff>
    </xdr:from>
    <xdr:to>
      <xdr:col>46</xdr:col>
      <xdr:colOff>38100</xdr:colOff>
      <xdr:row>58</xdr:row>
      <xdr:rowOff>161099</xdr:rowOff>
    </xdr:to>
    <xdr:sp macro="" textlink="">
      <xdr:nvSpPr>
        <xdr:cNvPr id="231" name="楕円 230"/>
        <xdr:cNvSpPr/>
      </xdr:nvSpPr>
      <xdr:spPr>
        <a:xfrm>
          <a:off x="8699500" y="10003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105156</xdr:rowOff>
    </xdr:from>
    <xdr:to>
      <xdr:col>50</xdr:col>
      <xdr:colOff>114300</xdr:colOff>
      <xdr:row>58</xdr:row>
      <xdr:rowOff>110299</xdr:rowOff>
    </xdr:to>
    <xdr:cxnSp macro="">
      <xdr:nvCxnSpPr>
        <xdr:cNvPr id="232" name="直線コネクタ 231"/>
        <xdr:cNvCxnSpPr/>
      </xdr:nvCxnSpPr>
      <xdr:spPr>
        <a:xfrm flipV="1">
          <a:off x="8750300" y="10049256"/>
          <a:ext cx="889000" cy="5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66357</xdr:rowOff>
    </xdr:from>
    <xdr:to>
      <xdr:col>41</xdr:col>
      <xdr:colOff>101600</xdr:colOff>
      <xdr:row>58</xdr:row>
      <xdr:rowOff>167957</xdr:rowOff>
    </xdr:to>
    <xdr:sp macro="" textlink="">
      <xdr:nvSpPr>
        <xdr:cNvPr id="233" name="楕円 232"/>
        <xdr:cNvSpPr/>
      </xdr:nvSpPr>
      <xdr:spPr>
        <a:xfrm>
          <a:off x="7810500" y="10010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58</xdr:row>
      <xdr:rowOff>110299</xdr:rowOff>
    </xdr:from>
    <xdr:to>
      <xdr:col>45</xdr:col>
      <xdr:colOff>177800</xdr:colOff>
      <xdr:row>58</xdr:row>
      <xdr:rowOff>117157</xdr:rowOff>
    </xdr:to>
    <xdr:cxnSp macro="">
      <xdr:nvCxnSpPr>
        <xdr:cNvPr id="234" name="直線コネクタ 233"/>
        <xdr:cNvCxnSpPr/>
      </xdr:nvCxnSpPr>
      <xdr:spPr>
        <a:xfrm flipV="1">
          <a:off x="7861300" y="10054399"/>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137368</xdr:rowOff>
    </xdr:from>
    <xdr:ext cx="469744" cy="259045"/>
    <xdr:sp macro="" textlink="">
      <xdr:nvSpPr>
        <xdr:cNvPr id="235" name="n_1aveValue【体育館・プール】&#10;一人当たり面積"/>
        <xdr:cNvSpPr txBox="1"/>
      </xdr:nvSpPr>
      <xdr:spPr>
        <a:xfrm>
          <a:off x="9391727" y="10595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45356</xdr:rowOff>
    </xdr:from>
    <xdr:ext cx="469744" cy="259045"/>
    <xdr:sp macro="" textlink="">
      <xdr:nvSpPr>
        <xdr:cNvPr id="236" name="n_2aveValue【体育館・プール】&#10;一人当たり面積"/>
        <xdr:cNvSpPr txBox="1"/>
      </xdr:nvSpPr>
      <xdr:spPr>
        <a:xfrm>
          <a:off x="8515427" y="10503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152226</xdr:rowOff>
    </xdr:from>
    <xdr:ext cx="469744" cy="259045"/>
    <xdr:sp macro="" textlink="">
      <xdr:nvSpPr>
        <xdr:cNvPr id="237" name="n_3aveValue【体育館・プール】&#10;一人当たり面積"/>
        <xdr:cNvSpPr txBox="1"/>
      </xdr:nvSpPr>
      <xdr:spPr>
        <a:xfrm>
          <a:off x="7626427" y="10610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57</xdr:row>
      <xdr:rowOff>1033</xdr:rowOff>
    </xdr:from>
    <xdr:ext cx="469744" cy="259045"/>
    <xdr:sp macro="" textlink="">
      <xdr:nvSpPr>
        <xdr:cNvPr id="238" name="n_1mainValue【体育館・プール】&#10;一人当たり面積"/>
        <xdr:cNvSpPr txBox="1"/>
      </xdr:nvSpPr>
      <xdr:spPr>
        <a:xfrm>
          <a:off x="9391727" y="9773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57</xdr:row>
      <xdr:rowOff>6176</xdr:rowOff>
    </xdr:from>
    <xdr:ext cx="469744" cy="259045"/>
    <xdr:sp macro="" textlink="">
      <xdr:nvSpPr>
        <xdr:cNvPr id="239" name="n_2mainValue【体育館・プール】&#10;一人当たり面積"/>
        <xdr:cNvSpPr txBox="1"/>
      </xdr:nvSpPr>
      <xdr:spPr>
        <a:xfrm>
          <a:off x="8515427" y="9778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57</xdr:row>
      <xdr:rowOff>13034</xdr:rowOff>
    </xdr:from>
    <xdr:ext cx="469744" cy="259045"/>
    <xdr:sp macro="" textlink="">
      <xdr:nvSpPr>
        <xdr:cNvPr id="240" name="n_3mainValue【体育館・プール】&#10;一人当たり面積"/>
        <xdr:cNvSpPr txBox="1"/>
      </xdr:nvSpPr>
      <xdr:spPr>
        <a:xfrm>
          <a:off x="7626427" y="9785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1" name="正方形/長方形 24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2" name="正方形/長方形 241"/>
        <xdr:cNvSpPr/>
      </xdr:nvSpPr>
      <xdr:spPr>
        <a:xfrm>
          <a:off x="889000" y="1247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3" name="正方形/長方形 242"/>
        <xdr:cNvSpPr/>
      </xdr:nvSpPr>
      <xdr:spPr>
        <a:xfrm>
          <a:off x="889000" y="1267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4" name="正方形/長方形 24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5" name="正方形/長方形 24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6" name="正方形/長方形 24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7" name="正方形/長方形 24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8" name="正方形/長方形 24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9" name="テキスト ボックス 24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0" name="直線コネクタ 24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51" name="直線コネクタ 250"/>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52" name="テキスト ボックス 251"/>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53" name="直線コネクタ 252"/>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54" name="テキスト ボックス 253"/>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55" name="直線コネクタ 254"/>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56" name="テキスト ボックス 255"/>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57" name="直線コネクタ 256"/>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58" name="テキスト ボックス 257"/>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59" name="直線コネクタ 258"/>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60" name="テキスト ボックス 259"/>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1" name="直線コネクタ 260"/>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62" name="テキスト ボックス 261"/>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3" name="直線コネクタ 26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4" name="テキスト ボックス 26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85</xdr:row>
      <xdr:rowOff>132806</xdr:rowOff>
    </xdr:to>
    <xdr:cxnSp macro="">
      <xdr:nvCxnSpPr>
        <xdr:cNvPr id="266" name="直線コネクタ 265"/>
        <xdr:cNvCxnSpPr/>
      </xdr:nvCxnSpPr>
      <xdr:spPr>
        <a:xfrm flipV="1">
          <a:off x="4634865" y="13280571"/>
          <a:ext cx="0" cy="1425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136633</xdr:rowOff>
    </xdr:from>
    <xdr:ext cx="405111" cy="259045"/>
    <xdr:sp macro="" textlink="">
      <xdr:nvSpPr>
        <xdr:cNvPr id="267" name="【福祉施設】&#10;有形固定資産減価償却率最小値テキスト"/>
        <xdr:cNvSpPr txBox="1"/>
      </xdr:nvSpPr>
      <xdr:spPr>
        <a:xfrm>
          <a:off x="4673600" y="14709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132806</xdr:rowOff>
    </xdr:from>
    <xdr:to>
      <xdr:col>24</xdr:col>
      <xdr:colOff>152400</xdr:colOff>
      <xdr:row>85</xdr:row>
      <xdr:rowOff>132806</xdr:rowOff>
    </xdr:to>
    <xdr:cxnSp macro="">
      <xdr:nvCxnSpPr>
        <xdr:cNvPr id="268" name="直線コネクタ 267"/>
        <xdr:cNvCxnSpPr/>
      </xdr:nvCxnSpPr>
      <xdr:spPr>
        <a:xfrm>
          <a:off x="4546600" y="14706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69" name="【福祉施設】&#10;有形固定資産減価償却率最大値テキスト"/>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70" name="直線コネクタ 269"/>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111414</xdr:rowOff>
    </xdr:from>
    <xdr:ext cx="405111" cy="259045"/>
    <xdr:sp macro="" textlink="">
      <xdr:nvSpPr>
        <xdr:cNvPr id="271" name="【福祉施設】&#10;有形固定資産減価償却率平均値テキスト"/>
        <xdr:cNvSpPr txBox="1"/>
      </xdr:nvSpPr>
      <xdr:spPr>
        <a:xfrm>
          <a:off x="4673600" y="138274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88537</xdr:rowOff>
    </xdr:from>
    <xdr:to>
      <xdr:col>24</xdr:col>
      <xdr:colOff>114300</xdr:colOff>
      <xdr:row>82</xdr:row>
      <xdr:rowOff>18687</xdr:rowOff>
    </xdr:to>
    <xdr:sp macro="" textlink="">
      <xdr:nvSpPr>
        <xdr:cNvPr id="272" name="フローチャート: 判断 271"/>
        <xdr:cNvSpPr/>
      </xdr:nvSpPr>
      <xdr:spPr>
        <a:xfrm>
          <a:off x="4584700" y="1397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67311</xdr:rowOff>
    </xdr:from>
    <xdr:to>
      <xdr:col>20</xdr:col>
      <xdr:colOff>38100</xdr:colOff>
      <xdr:row>81</xdr:row>
      <xdr:rowOff>168911</xdr:rowOff>
    </xdr:to>
    <xdr:sp macro="" textlink="">
      <xdr:nvSpPr>
        <xdr:cNvPr id="273" name="フローチャート: 判断 272"/>
        <xdr:cNvSpPr/>
      </xdr:nvSpPr>
      <xdr:spPr>
        <a:xfrm>
          <a:off x="3746500" y="1395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121194</xdr:rowOff>
    </xdr:from>
    <xdr:to>
      <xdr:col>15</xdr:col>
      <xdr:colOff>101600</xdr:colOff>
      <xdr:row>82</xdr:row>
      <xdr:rowOff>51344</xdr:rowOff>
    </xdr:to>
    <xdr:sp macro="" textlink="">
      <xdr:nvSpPr>
        <xdr:cNvPr id="274" name="フローチャート: 判断 273"/>
        <xdr:cNvSpPr/>
      </xdr:nvSpPr>
      <xdr:spPr>
        <a:xfrm>
          <a:off x="2857500" y="1400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23223</xdr:rowOff>
    </xdr:from>
    <xdr:to>
      <xdr:col>10</xdr:col>
      <xdr:colOff>165100</xdr:colOff>
      <xdr:row>82</xdr:row>
      <xdr:rowOff>124823</xdr:rowOff>
    </xdr:to>
    <xdr:sp macro="" textlink="">
      <xdr:nvSpPr>
        <xdr:cNvPr id="275" name="フローチャート: 判断 274"/>
        <xdr:cNvSpPr/>
      </xdr:nvSpPr>
      <xdr:spPr>
        <a:xfrm>
          <a:off x="1968500" y="1408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6" name="テキスト ボックス 27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7" name="テキスト ボックス 27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8" name="テキスト ボックス 27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9" name="テキスト ボックス 27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0" name="テキスト ボックス 27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95069</xdr:rowOff>
    </xdr:from>
    <xdr:to>
      <xdr:col>24</xdr:col>
      <xdr:colOff>114300</xdr:colOff>
      <xdr:row>82</xdr:row>
      <xdr:rowOff>25219</xdr:rowOff>
    </xdr:to>
    <xdr:sp macro="" textlink="">
      <xdr:nvSpPr>
        <xdr:cNvPr id="281" name="楕円 280"/>
        <xdr:cNvSpPr/>
      </xdr:nvSpPr>
      <xdr:spPr>
        <a:xfrm>
          <a:off x="4584700" y="1398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73496</xdr:rowOff>
    </xdr:from>
    <xdr:ext cx="405111" cy="259045"/>
    <xdr:sp macro="" textlink="">
      <xdr:nvSpPr>
        <xdr:cNvPr id="282" name="【福祉施設】&#10;有形固定資産減価償却率該当値テキスト"/>
        <xdr:cNvSpPr txBox="1"/>
      </xdr:nvSpPr>
      <xdr:spPr>
        <a:xfrm>
          <a:off x="4673600" y="13960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44450</xdr:rowOff>
    </xdr:from>
    <xdr:to>
      <xdr:col>20</xdr:col>
      <xdr:colOff>38100</xdr:colOff>
      <xdr:row>81</xdr:row>
      <xdr:rowOff>146050</xdr:rowOff>
    </xdr:to>
    <xdr:sp macro="" textlink="">
      <xdr:nvSpPr>
        <xdr:cNvPr id="283" name="楕円 282"/>
        <xdr:cNvSpPr/>
      </xdr:nvSpPr>
      <xdr:spPr>
        <a:xfrm>
          <a:off x="37465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95250</xdr:rowOff>
    </xdr:from>
    <xdr:to>
      <xdr:col>24</xdr:col>
      <xdr:colOff>63500</xdr:colOff>
      <xdr:row>81</xdr:row>
      <xdr:rowOff>145869</xdr:rowOff>
    </xdr:to>
    <xdr:cxnSp macro="">
      <xdr:nvCxnSpPr>
        <xdr:cNvPr id="284" name="直線コネクタ 283"/>
        <xdr:cNvCxnSpPr/>
      </xdr:nvCxnSpPr>
      <xdr:spPr>
        <a:xfrm>
          <a:off x="3797300" y="13982700"/>
          <a:ext cx="8382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88537</xdr:rowOff>
    </xdr:from>
    <xdr:to>
      <xdr:col>15</xdr:col>
      <xdr:colOff>101600</xdr:colOff>
      <xdr:row>82</xdr:row>
      <xdr:rowOff>18687</xdr:rowOff>
    </xdr:to>
    <xdr:sp macro="" textlink="">
      <xdr:nvSpPr>
        <xdr:cNvPr id="285" name="楕円 284"/>
        <xdr:cNvSpPr/>
      </xdr:nvSpPr>
      <xdr:spPr>
        <a:xfrm>
          <a:off x="2857500" y="1397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95250</xdr:rowOff>
    </xdr:from>
    <xdr:to>
      <xdr:col>19</xdr:col>
      <xdr:colOff>177800</xdr:colOff>
      <xdr:row>81</xdr:row>
      <xdr:rowOff>139337</xdr:rowOff>
    </xdr:to>
    <xdr:cxnSp macro="">
      <xdr:nvCxnSpPr>
        <xdr:cNvPr id="286" name="直線コネクタ 285"/>
        <xdr:cNvCxnSpPr/>
      </xdr:nvCxnSpPr>
      <xdr:spPr>
        <a:xfrm flipV="1">
          <a:off x="2908300" y="13982700"/>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132624</xdr:rowOff>
    </xdr:from>
    <xdr:to>
      <xdr:col>10</xdr:col>
      <xdr:colOff>165100</xdr:colOff>
      <xdr:row>82</xdr:row>
      <xdr:rowOff>62774</xdr:rowOff>
    </xdr:to>
    <xdr:sp macro="" textlink="">
      <xdr:nvSpPr>
        <xdr:cNvPr id="287" name="楕円 286"/>
        <xdr:cNvSpPr/>
      </xdr:nvSpPr>
      <xdr:spPr>
        <a:xfrm>
          <a:off x="1968500" y="1402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139337</xdr:rowOff>
    </xdr:from>
    <xdr:to>
      <xdr:col>15</xdr:col>
      <xdr:colOff>50800</xdr:colOff>
      <xdr:row>82</xdr:row>
      <xdr:rowOff>11974</xdr:rowOff>
    </xdr:to>
    <xdr:cxnSp macro="">
      <xdr:nvCxnSpPr>
        <xdr:cNvPr id="288" name="直線コネクタ 287"/>
        <xdr:cNvCxnSpPr/>
      </xdr:nvCxnSpPr>
      <xdr:spPr>
        <a:xfrm flipV="1">
          <a:off x="2019300" y="14026787"/>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160038</xdr:rowOff>
    </xdr:from>
    <xdr:ext cx="405111" cy="259045"/>
    <xdr:sp macro="" textlink="">
      <xdr:nvSpPr>
        <xdr:cNvPr id="289" name="n_1aveValue【福祉施設】&#10;有形固定資産減価償却率"/>
        <xdr:cNvSpPr txBox="1"/>
      </xdr:nvSpPr>
      <xdr:spPr>
        <a:xfrm>
          <a:off x="3582044" y="14047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42471</xdr:rowOff>
    </xdr:from>
    <xdr:ext cx="405111" cy="259045"/>
    <xdr:sp macro="" textlink="">
      <xdr:nvSpPr>
        <xdr:cNvPr id="290" name="n_2aveValue【福祉施設】&#10;有形固定資産減価償却率"/>
        <xdr:cNvSpPr txBox="1"/>
      </xdr:nvSpPr>
      <xdr:spPr>
        <a:xfrm>
          <a:off x="2705744" y="14101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115950</xdr:rowOff>
    </xdr:from>
    <xdr:ext cx="405111" cy="259045"/>
    <xdr:sp macro="" textlink="">
      <xdr:nvSpPr>
        <xdr:cNvPr id="291" name="n_3aveValue【福祉施設】&#10;有形固定資産減価償却率"/>
        <xdr:cNvSpPr txBox="1"/>
      </xdr:nvSpPr>
      <xdr:spPr>
        <a:xfrm>
          <a:off x="1816744" y="14174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162577</xdr:rowOff>
    </xdr:from>
    <xdr:ext cx="405111" cy="259045"/>
    <xdr:sp macro="" textlink="">
      <xdr:nvSpPr>
        <xdr:cNvPr id="292" name="n_1mainValue【福祉施設】&#10;有形固定資産減価償却率"/>
        <xdr:cNvSpPr txBox="1"/>
      </xdr:nvSpPr>
      <xdr:spPr>
        <a:xfrm>
          <a:off x="35820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35214</xdr:rowOff>
    </xdr:from>
    <xdr:ext cx="405111" cy="259045"/>
    <xdr:sp macro="" textlink="">
      <xdr:nvSpPr>
        <xdr:cNvPr id="293" name="n_2mainValue【福祉施設】&#10;有形固定資産減価償却率"/>
        <xdr:cNvSpPr txBox="1"/>
      </xdr:nvSpPr>
      <xdr:spPr>
        <a:xfrm>
          <a:off x="2705744" y="13751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79301</xdr:rowOff>
    </xdr:from>
    <xdr:ext cx="405111" cy="259045"/>
    <xdr:sp macro="" textlink="">
      <xdr:nvSpPr>
        <xdr:cNvPr id="294" name="n_3mainValue【福祉施設】&#10;有形固定資産減価償却率"/>
        <xdr:cNvSpPr txBox="1"/>
      </xdr:nvSpPr>
      <xdr:spPr>
        <a:xfrm>
          <a:off x="1816744" y="1379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5" name="正方形/長方形 29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6" name="正方形/長方形 29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7" name="正方形/長方形 29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8" name="正方形/長方形 29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9" name="正方形/長方形 29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0" name="正方形/長方形 29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1" name="正方形/長方形 30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2" name="正方形/長方形 30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3" name="テキスト ボックス 30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4" name="直線コネクタ 30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5" name="直線コネクタ 304"/>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06" name="テキスト ボックス 305"/>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07" name="直線コネクタ 306"/>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08" name="テキスト ボックス 307"/>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09" name="直線コネクタ 308"/>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10" name="テキスト ボックス 309"/>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11" name="直線コネクタ 310"/>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12" name="テキスト ボックス 311"/>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3" name="直線コネクタ 312"/>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4" name="テキスト ボックス 313"/>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5" name="直線コネクタ 314"/>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16" name="テキスト ボックス 315"/>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7" name="直線コネクタ 31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8" name="テキスト ボックス 31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144236</xdr:rowOff>
    </xdr:from>
    <xdr:to>
      <xdr:col>54</xdr:col>
      <xdr:colOff>189865</xdr:colOff>
      <xdr:row>86</xdr:row>
      <xdr:rowOff>141514</xdr:rowOff>
    </xdr:to>
    <xdr:cxnSp macro="">
      <xdr:nvCxnSpPr>
        <xdr:cNvPr id="320" name="直線コネクタ 319"/>
        <xdr:cNvCxnSpPr/>
      </xdr:nvCxnSpPr>
      <xdr:spPr>
        <a:xfrm flipV="1">
          <a:off x="10476865" y="13345886"/>
          <a:ext cx="0" cy="1540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145341</xdr:rowOff>
    </xdr:from>
    <xdr:ext cx="469744" cy="259045"/>
    <xdr:sp macro="" textlink="">
      <xdr:nvSpPr>
        <xdr:cNvPr id="321" name="【福祉施設】&#10;一人当たり面積最小値テキスト"/>
        <xdr:cNvSpPr txBox="1"/>
      </xdr:nvSpPr>
      <xdr:spPr>
        <a:xfrm>
          <a:off x="10515600" y="1489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141514</xdr:rowOff>
    </xdr:from>
    <xdr:to>
      <xdr:col>55</xdr:col>
      <xdr:colOff>88900</xdr:colOff>
      <xdr:row>86</xdr:row>
      <xdr:rowOff>141514</xdr:rowOff>
    </xdr:to>
    <xdr:cxnSp macro="">
      <xdr:nvCxnSpPr>
        <xdr:cNvPr id="322" name="直線コネクタ 321"/>
        <xdr:cNvCxnSpPr/>
      </xdr:nvCxnSpPr>
      <xdr:spPr>
        <a:xfrm>
          <a:off x="10388600" y="14886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90913</xdr:rowOff>
    </xdr:from>
    <xdr:ext cx="469744" cy="259045"/>
    <xdr:sp macro="" textlink="">
      <xdr:nvSpPr>
        <xdr:cNvPr id="323" name="【福祉施設】&#10;一人当たり面積最大値テキスト"/>
        <xdr:cNvSpPr txBox="1"/>
      </xdr:nvSpPr>
      <xdr:spPr>
        <a:xfrm>
          <a:off x="10515600" y="13121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144236</xdr:rowOff>
    </xdr:from>
    <xdr:to>
      <xdr:col>55</xdr:col>
      <xdr:colOff>88900</xdr:colOff>
      <xdr:row>77</xdr:row>
      <xdr:rowOff>144236</xdr:rowOff>
    </xdr:to>
    <xdr:cxnSp macro="">
      <xdr:nvCxnSpPr>
        <xdr:cNvPr id="324" name="直線コネクタ 323"/>
        <xdr:cNvCxnSpPr/>
      </xdr:nvCxnSpPr>
      <xdr:spPr>
        <a:xfrm>
          <a:off x="10388600" y="1334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25598</xdr:rowOff>
    </xdr:from>
    <xdr:ext cx="469744" cy="259045"/>
    <xdr:sp macro="" textlink="">
      <xdr:nvSpPr>
        <xdr:cNvPr id="325" name="【福祉施設】&#10;一人当たり面積平均値テキスト"/>
        <xdr:cNvSpPr txBox="1"/>
      </xdr:nvSpPr>
      <xdr:spPr>
        <a:xfrm>
          <a:off x="10515600" y="144273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47171</xdr:rowOff>
    </xdr:from>
    <xdr:to>
      <xdr:col>55</xdr:col>
      <xdr:colOff>50800</xdr:colOff>
      <xdr:row>84</xdr:row>
      <xdr:rowOff>148771</xdr:rowOff>
    </xdr:to>
    <xdr:sp macro="" textlink="">
      <xdr:nvSpPr>
        <xdr:cNvPr id="326" name="フローチャート: 判断 325"/>
        <xdr:cNvSpPr/>
      </xdr:nvSpPr>
      <xdr:spPr>
        <a:xfrm>
          <a:off x="10426700" y="14448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75474</xdr:rowOff>
    </xdr:from>
    <xdr:to>
      <xdr:col>50</xdr:col>
      <xdr:colOff>165100</xdr:colOff>
      <xdr:row>85</xdr:row>
      <xdr:rowOff>5624</xdr:rowOff>
    </xdr:to>
    <xdr:sp macro="" textlink="">
      <xdr:nvSpPr>
        <xdr:cNvPr id="327" name="フローチャート: 判断 326"/>
        <xdr:cNvSpPr/>
      </xdr:nvSpPr>
      <xdr:spPr>
        <a:xfrm>
          <a:off x="9588500" y="1447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169636</xdr:rowOff>
    </xdr:from>
    <xdr:to>
      <xdr:col>46</xdr:col>
      <xdr:colOff>38100</xdr:colOff>
      <xdr:row>84</xdr:row>
      <xdr:rowOff>99786</xdr:rowOff>
    </xdr:to>
    <xdr:sp macro="" textlink="">
      <xdr:nvSpPr>
        <xdr:cNvPr id="328" name="フローチャート: 判断 327"/>
        <xdr:cNvSpPr/>
      </xdr:nvSpPr>
      <xdr:spPr>
        <a:xfrm>
          <a:off x="8699500" y="1439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48805</xdr:rowOff>
    </xdr:from>
    <xdr:to>
      <xdr:col>41</xdr:col>
      <xdr:colOff>101600</xdr:colOff>
      <xdr:row>85</xdr:row>
      <xdr:rowOff>150405</xdr:rowOff>
    </xdr:to>
    <xdr:sp macro="" textlink="">
      <xdr:nvSpPr>
        <xdr:cNvPr id="329" name="フローチャート: 判断 328"/>
        <xdr:cNvSpPr/>
      </xdr:nvSpPr>
      <xdr:spPr>
        <a:xfrm>
          <a:off x="7810500" y="14622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0" name="テキスト ボックス 32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1" name="テキスト ボックス 33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2" name="テキスト ボックス 33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3" name="テキスト ボックス 33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4" name="テキスト ボックス 33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36830</xdr:rowOff>
    </xdr:from>
    <xdr:to>
      <xdr:col>55</xdr:col>
      <xdr:colOff>50800</xdr:colOff>
      <xdr:row>83</xdr:row>
      <xdr:rowOff>138430</xdr:rowOff>
    </xdr:to>
    <xdr:sp macro="" textlink="">
      <xdr:nvSpPr>
        <xdr:cNvPr id="335" name="楕円 334"/>
        <xdr:cNvSpPr/>
      </xdr:nvSpPr>
      <xdr:spPr>
        <a:xfrm>
          <a:off x="10426700" y="1426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59707</xdr:rowOff>
    </xdr:from>
    <xdr:ext cx="469744" cy="259045"/>
    <xdr:sp macro="" textlink="">
      <xdr:nvSpPr>
        <xdr:cNvPr id="336" name="【福祉施設】&#10;一人当たり面積該当値テキスト"/>
        <xdr:cNvSpPr txBox="1"/>
      </xdr:nvSpPr>
      <xdr:spPr>
        <a:xfrm>
          <a:off x="10515600" y="1411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46627</xdr:rowOff>
    </xdr:from>
    <xdr:to>
      <xdr:col>50</xdr:col>
      <xdr:colOff>165100</xdr:colOff>
      <xdr:row>83</xdr:row>
      <xdr:rowOff>148227</xdr:rowOff>
    </xdr:to>
    <xdr:sp macro="" textlink="">
      <xdr:nvSpPr>
        <xdr:cNvPr id="337" name="楕円 336"/>
        <xdr:cNvSpPr/>
      </xdr:nvSpPr>
      <xdr:spPr>
        <a:xfrm>
          <a:off x="9588500" y="14276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87630</xdr:rowOff>
    </xdr:from>
    <xdr:to>
      <xdr:col>55</xdr:col>
      <xdr:colOff>0</xdr:colOff>
      <xdr:row>83</xdr:row>
      <xdr:rowOff>97427</xdr:rowOff>
    </xdr:to>
    <xdr:cxnSp macro="">
      <xdr:nvCxnSpPr>
        <xdr:cNvPr id="338" name="直線コネクタ 337"/>
        <xdr:cNvCxnSpPr/>
      </xdr:nvCxnSpPr>
      <xdr:spPr>
        <a:xfrm flipV="1">
          <a:off x="9639300" y="14317980"/>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49893</xdr:rowOff>
    </xdr:from>
    <xdr:to>
      <xdr:col>46</xdr:col>
      <xdr:colOff>38100</xdr:colOff>
      <xdr:row>83</xdr:row>
      <xdr:rowOff>151493</xdr:rowOff>
    </xdr:to>
    <xdr:sp macro="" textlink="">
      <xdr:nvSpPr>
        <xdr:cNvPr id="339" name="楕円 338"/>
        <xdr:cNvSpPr/>
      </xdr:nvSpPr>
      <xdr:spPr>
        <a:xfrm>
          <a:off x="8699500" y="14280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97427</xdr:rowOff>
    </xdr:from>
    <xdr:to>
      <xdr:col>50</xdr:col>
      <xdr:colOff>114300</xdr:colOff>
      <xdr:row>83</xdr:row>
      <xdr:rowOff>100693</xdr:rowOff>
    </xdr:to>
    <xdr:cxnSp macro="">
      <xdr:nvCxnSpPr>
        <xdr:cNvPr id="340" name="直線コネクタ 339"/>
        <xdr:cNvCxnSpPr/>
      </xdr:nvCxnSpPr>
      <xdr:spPr>
        <a:xfrm flipV="1">
          <a:off x="8750300" y="1432777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55336</xdr:rowOff>
    </xdr:from>
    <xdr:to>
      <xdr:col>41</xdr:col>
      <xdr:colOff>101600</xdr:colOff>
      <xdr:row>83</xdr:row>
      <xdr:rowOff>156936</xdr:rowOff>
    </xdr:to>
    <xdr:sp macro="" textlink="">
      <xdr:nvSpPr>
        <xdr:cNvPr id="341" name="楕円 340"/>
        <xdr:cNvSpPr/>
      </xdr:nvSpPr>
      <xdr:spPr>
        <a:xfrm>
          <a:off x="7810500" y="14285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100693</xdr:rowOff>
    </xdr:from>
    <xdr:to>
      <xdr:col>45</xdr:col>
      <xdr:colOff>177800</xdr:colOff>
      <xdr:row>83</xdr:row>
      <xdr:rowOff>106136</xdr:rowOff>
    </xdr:to>
    <xdr:cxnSp macro="">
      <xdr:nvCxnSpPr>
        <xdr:cNvPr id="342" name="直線コネクタ 341"/>
        <xdr:cNvCxnSpPr/>
      </xdr:nvCxnSpPr>
      <xdr:spPr>
        <a:xfrm flipV="1">
          <a:off x="7861300" y="14331043"/>
          <a:ext cx="8890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168201</xdr:rowOff>
    </xdr:from>
    <xdr:ext cx="469744" cy="259045"/>
    <xdr:sp macro="" textlink="">
      <xdr:nvSpPr>
        <xdr:cNvPr id="343" name="n_1aveValue【福祉施設】&#10;一人当たり面積"/>
        <xdr:cNvSpPr txBox="1"/>
      </xdr:nvSpPr>
      <xdr:spPr>
        <a:xfrm>
          <a:off x="9391727" y="14570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90913</xdr:rowOff>
    </xdr:from>
    <xdr:ext cx="469744" cy="259045"/>
    <xdr:sp macro="" textlink="">
      <xdr:nvSpPr>
        <xdr:cNvPr id="344" name="n_2aveValue【福祉施設】&#10;一人当たり面積"/>
        <xdr:cNvSpPr txBox="1"/>
      </xdr:nvSpPr>
      <xdr:spPr>
        <a:xfrm>
          <a:off x="8515427" y="14492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141532</xdr:rowOff>
    </xdr:from>
    <xdr:ext cx="469744" cy="259045"/>
    <xdr:sp macro="" textlink="">
      <xdr:nvSpPr>
        <xdr:cNvPr id="345" name="n_3aveValue【福祉施設】&#10;一人当たり面積"/>
        <xdr:cNvSpPr txBox="1"/>
      </xdr:nvSpPr>
      <xdr:spPr>
        <a:xfrm>
          <a:off x="7626427" y="14714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164754</xdr:rowOff>
    </xdr:from>
    <xdr:ext cx="469744" cy="259045"/>
    <xdr:sp macro="" textlink="">
      <xdr:nvSpPr>
        <xdr:cNvPr id="346" name="n_1mainValue【福祉施設】&#10;一人当たり面積"/>
        <xdr:cNvSpPr txBox="1"/>
      </xdr:nvSpPr>
      <xdr:spPr>
        <a:xfrm>
          <a:off x="9391727" y="14052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168020</xdr:rowOff>
    </xdr:from>
    <xdr:ext cx="469744" cy="259045"/>
    <xdr:sp macro="" textlink="">
      <xdr:nvSpPr>
        <xdr:cNvPr id="347" name="n_2mainValue【福祉施設】&#10;一人当たり面積"/>
        <xdr:cNvSpPr txBox="1"/>
      </xdr:nvSpPr>
      <xdr:spPr>
        <a:xfrm>
          <a:off x="8515427" y="14055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2013</xdr:rowOff>
    </xdr:from>
    <xdr:ext cx="469744" cy="259045"/>
    <xdr:sp macro="" textlink="">
      <xdr:nvSpPr>
        <xdr:cNvPr id="348" name="n_3mainValue【福祉施設】&#10;一人当たり面積"/>
        <xdr:cNvSpPr txBox="1"/>
      </xdr:nvSpPr>
      <xdr:spPr>
        <a:xfrm>
          <a:off x="7626427" y="14060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9" name="正方形/長方形 34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0" name="正方形/長方形 349"/>
        <xdr:cNvSpPr/>
      </xdr:nvSpPr>
      <xdr:spPr>
        <a:xfrm>
          <a:off x="889000" y="1628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1" name="正方形/長方形 350"/>
        <xdr:cNvSpPr/>
      </xdr:nvSpPr>
      <xdr:spPr>
        <a:xfrm>
          <a:off x="889000" y="1648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2" name="正方形/長方形 35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3" name="正方形/長方形 35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4" name="正方形/長方形 35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5" name="正方形/長方形 35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6" name="正方形/長方形 35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7" name="テキスト ボックス 35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8" name="直線コネクタ 35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59" name="テキスト ボックス 358"/>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60" name="直線コネクタ 359"/>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61" name="テキスト ボックス 360"/>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62" name="直線コネクタ 361"/>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63" name="テキスト ボックス 362"/>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64" name="直線コネクタ 363"/>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65" name="テキスト ボックス 364"/>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66" name="直線コネクタ 365"/>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67" name="テキスト ボックス 366"/>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68" name="直線コネクタ 367"/>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69" name="テキスト ボックス 368"/>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0" name="直線コネクタ 36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71" name="テキスト ボックス 370"/>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2"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34289</xdr:rowOff>
    </xdr:from>
    <xdr:to>
      <xdr:col>24</xdr:col>
      <xdr:colOff>62865</xdr:colOff>
      <xdr:row>107</xdr:row>
      <xdr:rowOff>57150</xdr:rowOff>
    </xdr:to>
    <xdr:cxnSp macro="">
      <xdr:nvCxnSpPr>
        <xdr:cNvPr id="373" name="直線コネクタ 372"/>
        <xdr:cNvCxnSpPr/>
      </xdr:nvCxnSpPr>
      <xdr:spPr>
        <a:xfrm flipV="1">
          <a:off x="4634865" y="17350739"/>
          <a:ext cx="0" cy="1051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60977</xdr:rowOff>
    </xdr:from>
    <xdr:ext cx="405111" cy="259045"/>
    <xdr:sp macro="" textlink="">
      <xdr:nvSpPr>
        <xdr:cNvPr id="374" name="【市民会館】&#10;有形固定資産減価償却率最小値テキスト"/>
        <xdr:cNvSpPr txBox="1"/>
      </xdr:nvSpPr>
      <xdr:spPr>
        <a:xfrm>
          <a:off x="4673600" y="1840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57150</xdr:rowOff>
    </xdr:from>
    <xdr:to>
      <xdr:col>24</xdr:col>
      <xdr:colOff>152400</xdr:colOff>
      <xdr:row>107</xdr:row>
      <xdr:rowOff>57150</xdr:rowOff>
    </xdr:to>
    <xdr:cxnSp macro="">
      <xdr:nvCxnSpPr>
        <xdr:cNvPr id="375" name="直線コネクタ 374"/>
        <xdr:cNvCxnSpPr/>
      </xdr:nvCxnSpPr>
      <xdr:spPr>
        <a:xfrm>
          <a:off x="4546600" y="1840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152416</xdr:rowOff>
    </xdr:from>
    <xdr:ext cx="405111" cy="259045"/>
    <xdr:sp macro="" textlink="">
      <xdr:nvSpPr>
        <xdr:cNvPr id="376" name="【市民会館】&#10;有形固定資産減価償却率最大値テキスト"/>
        <xdr:cNvSpPr txBox="1"/>
      </xdr:nvSpPr>
      <xdr:spPr>
        <a:xfrm>
          <a:off x="4673600" y="17125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34289</xdr:rowOff>
    </xdr:from>
    <xdr:to>
      <xdr:col>24</xdr:col>
      <xdr:colOff>152400</xdr:colOff>
      <xdr:row>101</xdr:row>
      <xdr:rowOff>34289</xdr:rowOff>
    </xdr:to>
    <xdr:cxnSp macro="">
      <xdr:nvCxnSpPr>
        <xdr:cNvPr id="377" name="直線コネクタ 376"/>
        <xdr:cNvCxnSpPr/>
      </xdr:nvCxnSpPr>
      <xdr:spPr>
        <a:xfrm>
          <a:off x="4546600" y="17350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31132</xdr:rowOff>
    </xdr:from>
    <xdr:ext cx="405111" cy="259045"/>
    <xdr:sp macro="" textlink="">
      <xdr:nvSpPr>
        <xdr:cNvPr id="378" name="【市民会館】&#10;有形固定資産減価償却率平均値テキスト"/>
        <xdr:cNvSpPr txBox="1"/>
      </xdr:nvSpPr>
      <xdr:spPr>
        <a:xfrm>
          <a:off x="4673600" y="17861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8255</xdr:rowOff>
    </xdr:from>
    <xdr:to>
      <xdr:col>24</xdr:col>
      <xdr:colOff>114300</xdr:colOff>
      <xdr:row>105</xdr:row>
      <xdr:rowOff>109855</xdr:rowOff>
    </xdr:to>
    <xdr:sp macro="" textlink="">
      <xdr:nvSpPr>
        <xdr:cNvPr id="379" name="フローチャート: 判断 378"/>
        <xdr:cNvSpPr/>
      </xdr:nvSpPr>
      <xdr:spPr>
        <a:xfrm>
          <a:off x="45847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12064</xdr:rowOff>
    </xdr:from>
    <xdr:to>
      <xdr:col>20</xdr:col>
      <xdr:colOff>38100</xdr:colOff>
      <xdr:row>105</xdr:row>
      <xdr:rowOff>113664</xdr:rowOff>
    </xdr:to>
    <xdr:sp macro="" textlink="">
      <xdr:nvSpPr>
        <xdr:cNvPr id="380" name="フローチャート: 判断 379"/>
        <xdr:cNvSpPr/>
      </xdr:nvSpPr>
      <xdr:spPr>
        <a:xfrm>
          <a:off x="3746500" y="1801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25400</xdr:rowOff>
    </xdr:from>
    <xdr:to>
      <xdr:col>15</xdr:col>
      <xdr:colOff>101600</xdr:colOff>
      <xdr:row>105</xdr:row>
      <xdr:rowOff>127000</xdr:rowOff>
    </xdr:to>
    <xdr:sp macro="" textlink="">
      <xdr:nvSpPr>
        <xdr:cNvPr id="381" name="フローチャート: 判断 380"/>
        <xdr:cNvSpPr/>
      </xdr:nvSpPr>
      <xdr:spPr>
        <a:xfrm>
          <a:off x="28575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82550</xdr:rowOff>
    </xdr:from>
    <xdr:to>
      <xdr:col>10</xdr:col>
      <xdr:colOff>165100</xdr:colOff>
      <xdr:row>106</xdr:row>
      <xdr:rowOff>12700</xdr:rowOff>
    </xdr:to>
    <xdr:sp macro="" textlink="">
      <xdr:nvSpPr>
        <xdr:cNvPr id="382" name="フローチャート: 判断 381"/>
        <xdr:cNvSpPr/>
      </xdr:nvSpPr>
      <xdr:spPr>
        <a:xfrm>
          <a:off x="1968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3" name="テキスト ボックス 38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4" name="テキスト ボックス 38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5" name="テキスト ボックス 38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6" name="テキスト ボックス 38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7" name="テキスト ボックス 38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90170</xdr:rowOff>
    </xdr:from>
    <xdr:to>
      <xdr:col>24</xdr:col>
      <xdr:colOff>114300</xdr:colOff>
      <xdr:row>106</xdr:row>
      <xdr:rowOff>20320</xdr:rowOff>
    </xdr:to>
    <xdr:sp macro="" textlink="">
      <xdr:nvSpPr>
        <xdr:cNvPr id="388" name="楕円 387"/>
        <xdr:cNvSpPr/>
      </xdr:nvSpPr>
      <xdr:spPr>
        <a:xfrm>
          <a:off x="4584700" y="1809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68597</xdr:rowOff>
    </xdr:from>
    <xdr:ext cx="405111" cy="259045"/>
    <xdr:sp macro="" textlink="">
      <xdr:nvSpPr>
        <xdr:cNvPr id="389" name="【市民会館】&#10;有形固定資産減価償却率該当値テキスト"/>
        <xdr:cNvSpPr txBox="1"/>
      </xdr:nvSpPr>
      <xdr:spPr>
        <a:xfrm>
          <a:off x="4673600" y="1807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126364</xdr:rowOff>
    </xdr:from>
    <xdr:to>
      <xdr:col>20</xdr:col>
      <xdr:colOff>38100</xdr:colOff>
      <xdr:row>106</xdr:row>
      <xdr:rowOff>56514</xdr:rowOff>
    </xdr:to>
    <xdr:sp macro="" textlink="">
      <xdr:nvSpPr>
        <xdr:cNvPr id="390" name="楕円 389"/>
        <xdr:cNvSpPr/>
      </xdr:nvSpPr>
      <xdr:spPr>
        <a:xfrm>
          <a:off x="3746500" y="1812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140970</xdr:rowOff>
    </xdr:from>
    <xdr:to>
      <xdr:col>24</xdr:col>
      <xdr:colOff>63500</xdr:colOff>
      <xdr:row>106</xdr:row>
      <xdr:rowOff>5714</xdr:rowOff>
    </xdr:to>
    <xdr:cxnSp macro="">
      <xdr:nvCxnSpPr>
        <xdr:cNvPr id="391" name="直線コネクタ 390"/>
        <xdr:cNvCxnSpPr/>
      </xdr:nvCxnSpPr>
      <xdr:spPr>
        <a:xfrm flipV="1">
          <a:off x="3797300" y="18143220"/>
          <a:ext cx="8382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168275</xdr:rowOff>
    </xdr:from>
    <xdr:to>
      <xdr:col>15</xdr:col>
      <xdr:colOff>101600</xdr:colOff>
      <xdr:row>106</xdr:row>
      <xdr:rowOff>98425</xdr:rowOff>
    </xdr:to>
    <xdr:sp macro="" textlink="">
      <xdr:nvSpPr>
        <xdr:cNvPr id="392" name="楕円 391"/>
        <xdr:cNvSpPr/>
      </xdr:nvSpPr>
      <xdr:spPr>
        <a:xfrm>
          <a:off x="2857500" y="1817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5714</xdr:rowOff>
    </xdr:from>
    <xdr:to>
      <xdr:col>19</xdr:col>
      <xdr:colOff>177800</xdr:colOff>
      <xdr:row>106</xdr:row>
      <xdr:rowOff>47625</xdr:rowOff>
    </xdr:to>
    <xdr:cxnSp macro="">
      <xdr:nvCxnSpPr>
        <xdr:cNvPr id="393" name="直線コネクタ 392"/>
        <xdr:cNvCxnSpPr/>
      </xdr:nvCxnSpPr>
      <xdr:spPr>
        <a:xfrm flipV="1">
          <a:off x="2908300" y="18179414"/>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33020</xdr:rowOff>
    </xdr:from>
    <xdr:to>
      <xdr:col>10</xdr:col>
      <xdr:colOff>165100</xdr:colOff>
      <xdr:row>106</xdr:row>
      <xdr:rowOff>134620</xdr:rowOff>
    </xdr:to>
    <xdr:sp macro="" textlink="">
      <xdr:nvSpPr>
        <xdr:cNvPr id="394" name="楕円 393"/>
        <xdr:cNvSpPr/>
      </xdr:nvSpPr>
      <xdr:spPr>
        <a:xfrm>
          <a:off x="1968500" y="1820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47625</xdr:rowOff>
    </xdr:from>
    <xdr:to>
      <xdr:col>15</xdr:col>
      <xdr:colOff>50800</xdr:colOff>
      <xdr:row>106</xdr:row>
      <xdr:rowOff>83820</xdr:rowOff>
    </xdr:to>
    <xdr:cxnSp macro="">
      <xdr:nvCxnSpPr>
        <xdr:cNvPr id="395" name="直線コネクタ 394"/>
        <xdr:cNvCxnSpPr/>
      </xdr:nvCxnSpPr>
      <xdr:spPr>
        <a:xfrm flipV="1">
          <a:off x="2019300" y="1822132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130191</xdr:rowOff>
    </xdr:from>
    <xdr:ext cx="405111" cy="259045"/>
    <xdr:sp macro="" textlink="">
      <xdr:nvSpPr>
        <xdr:cNvPr id="396" name="n_1aveValue【市民会館】&#10;有形固定資産減価償却率"/>
        <xdr:cNvSpPr txBox="1"/>
      </xdr:nvSpPr>
      <xdr:spPr>
        <a:xfrm>
          <a:off x="3582044" y="17789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143527</xdr:rowOff>
    </xdr:from>
    <xdr:ext cx="405111" cy="259045"/>
    <xdr:sp macro="" textlink="">
      <xdr:nvSpPr>
        <xdr:cNvPr id="397" name="n_2aveValue【市民会館】&#10;有形固定資産減価償却率"/>
        <xdr:cNvSpPr txBox="1"/>
      </xdr:nvSpPr>
      <xdr:spPr>
        <a:xfrm>
          <a:off x="2705744" y="1780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29227</xdr:rowOff>
    </xdr:from>
    <xdr:ext cx="405111" cy="259045"/>
    <xdr:sp macro="" textlink="">
      <xdr:nvSpPr>
        <xdr:cNvPr id="398" name="n_3aveValue【市民会館】&#10;有形固定資産減価償却率"/>
        <xdr:cNvSpPr txBox="1"/>
      </xdr:nvSpPr>
      <xdr:spPr>
        <a:xfrm>
          <a:off x="1816744" y="1786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47641</xdr:rowOff>
    </xdr:from>
    <xdr:ext cx="405111" cy="259045"/>
    <xdr:sp macro="" textlink="">
      <xdr:nvSpPr>
        <xdr:cNvPr id="399" name="n_1mainValue【市民会館】&#10;有形固定資産減価償却率"/>
        <xdr:cNvSpPr txBox="1"/>
      </xdr:nvSpPr>
      <xdr:spPr>
        <a:xfrm>
          <a:off x="3582044" y="18221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89552</xdr:rowOff>
    </xdr:from>
    <xdr:ext cx="405111" cy="259045"/>
    <xdr:sp macro="" textlink="">
      <xdr:nvSpPr>
        <xdr:cNvPr id="400" name="n_2mainValue【市民会館】&#10;有形固定資産減価償却率"/>
        <xdr:cNvSpPr txBox="1"/>
      </xdr:nvSpPr>
      <xdr:spPr>
        <a:xfrm>
          <a:off x="2705744" y="18263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125747</xdr:rowOff>
    </xdr:from>
    <xdr:ext cx="405111" cy="259045"/>
    <xdr:sp macro="" textlink="">
      <xdr:nvSpPr>
        <xdr:cNvPr id="401" name="n_3mainValue【市民会館】&#10;有形固定資産減価償却率"/>
        <xdr:cNvSpPr txBox="1"/>
      </xdr:nvSpPr>
      <xdr:spPr>
        <a:xfrm>
          <a:off x="1816744" y="1829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2" name="正方形/長方形 40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3" name="正方形/長方形 40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4" name="正方形/長方形 40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5" name="正方形/長方形 40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6" name="正方形/長方形 40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7" name="正方形/長方形 40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8" name="正方形/長方形 40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9" name="正方形/長方形 40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0" name="テキスト ボックス 40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1" name="直線コネクタ 41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12" name="直線コネクタ 411"/>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13" name="テキスト ボックス 412"/>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14" name="直線コネクタ 413"/>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15" name="テキスト ボックス 414"/>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16" name="直線コネクタ 415"/>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17" name="テキスト ボックス 416"/>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18" name="直線コネクタ 417"/>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19" name="テキスト ボックス 418"/>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20" name="直線コネクタ 419"/>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21" name="テキスト ボックス 420"/>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2" name="直線コネクタ 42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23" name="テキスト ボックス 42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3811</xdr:rowOff>
    </xdr:from>
    <xdr:to>
      <xdr:col>54</xdr:col>
      <xdr:colOff>189865</xdr:colOff>
      <xdr:row>107</xdr:row>
      <xdr:rowOff>66675</xdr:rowOff>
    </xdr:to>
    <xdr:cxnSp macro="">
      <xdr:nvCxnSpPr>
        <xdr:cNvPr id="425" name="直線コネクタ 424"/>
        <xdr:cNvCxnSpPr/>
      </xdr:nvCxnSpPr>
      <xdr:spPr>
        <a:xfrm flipV="1">
          <a:off x="10476865" y="17148811"/>
          <a:ext cx="0" cy="1263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70502</xdr:rowOff>
    </xdr:from>
    <xdr:ext cx="469744" cy="259045"/>
    <xdr:sp macro="" textlink="">
      <xdr:nvSpPr>
        <xdr:cNvPr id="426" name="【市民会館】&#10;一人当たり面積最小値テキスト"/>
        <xdr:cNvSpPr txBox="1"/>
      </xdr:nvSpPr>
      <xdr:spPr>
        <a:xfrm>
          <a:off x="10515600" y="18415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66675</xdr:rowOff>
    </xdr:from>
    <xdr:to>
      <xdr:col>55</xdr:col>
      <xdr:colOff>88900</xdr:colOff>
      <xdr:row>107</xdr:row>
      <xdr:rowOff>66675</xdr:rowOff>
    </xdr:to>
    <xdr:cxnSp macro="">
      <xdr:nvCxnSpPr>
        <xdr:cNvPr id="427" name="直線コネクタ 426"/>
        <xdr:cNvCxnSpPr/>
      </xdr:nvCxnSpPr>
      <xdr:spPr>
        <a:xfrm>
          <a:off x="10388600" y="18411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121938</xdr:rowOff>
    </xdr:from>
    <xdr:ext cx="469744" cy="259045"/>
    <xdr:sp macro="" textlink="">
      <xdr:nvSpPr>
        <xdr:cNvPr id="428" name="【市民会館】&#10;一人当たり面積最大値テキスト"/>
        <xdr:cNvSpPr txBox="1"/>
      </xdr:nvSpPr>
      <xdr:spPr>
        <a:xfrm>
          <a:off x="10515600" y="16924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3811</xdr:rowOff>
    </xdr:from>
    <xdr:to>
      <xdr:col>55</xdr:col>
      <xdr:colOff>88900</xdr:colOff>
      <xdr:row>100</xdr:row>
      <xdr:rowOff>3811</xdr:rowOff>
    </xdr:to>
    <xdr:cxnSp macro="">
      <xdr:nvCxnSpPr>
        <xdr:cNvPr id="429" name="直線コネクタ 428"/>
        <xdr:cNvCxnSpPr/>
      </xdr:nvCxnSpPr>
      <xdr:spPr>
        <a:xfrm>
          <a:off x="10388600" y="1714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104791</xdr:rowOff>
    </xdr:from>
    <xdr:ext cx="469744" cy="259045"/>
    <xdr:sp macro="" textlink="">
      <xdr:nvSpPr>
        <xdr:cNvPr id="430" name="【市民会館】&#10;一人当たり面積平均値テキスト"/>
        <xdr:cNvSpPr txBox="1"/>
      </xdr:nvSpPr>
      <xdr:spPr>
        <a:xfrm>
          <a:off x="10515600" y="179355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126364</xdr:rowOff>
    </xdr:from>
    <xdr:to>
      <xdr:col>55</xdr:col>
      <xdr:colOff>50800</xdr:colOff>
      <xdr:row>105</xdr:row>
      <xdr:rowOff>56514</xdr:rowOff>
    </xdr:to>
    <xdr:sp macro="" textlink="">
      <xdr:nvSpPr>
        <xdr:cNvPr id="431" name="フローチャート: 判断 430"/>
        <xdr:cNvSpPr/>
      </xdr:nvSpPr>
      <xdr:spPr>
        <a:xfrm>
          <a:off x="10426700" y="1795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31114</xdr:rowOff>
    </xdr:from>
    <xdr:to>
      <xdr:col>50</xdr:col>
      <xdr:colOff>165100</xdr:colOff>
      <xdr:row>105</xdr:row>
      <xdr:rowOff>132714</xdr:rowOff>
    </xdr:to>
    <xdr:sp macro="" textlink="">
      <xdr:nvSpPr>
        <xdr:cNvPr id="432" name="フローチャート: 判断 431"/>
        <xdr:cNvSpPr/>
      </xdr:nvSpPr>
      <xdr:spPr>
        <a:xfrm>
          <a:off x="9588500" y="18033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44450</xdr:rowOff>
    </xdr:from>
    <xdr:to>
      <xdr:col>46</xdr:col>
      <xdr:colOff>38100</xdr:colOff>
      <xdr:row>105</xdr:row>
      <xdr:rowOff>146050</xdr:rowOff>
    </xdr:to>
    <xdr:sp macro="" textlink="">
      <xdr:nvSpPr>
        <xdr:cNvPr id="433" name="フローチャート: 判断 432"/>
        <xdr:cNvSpPr/>
      </xdr:nvSpPr>
      <xdr:spPr>
        <a:xfrm>
          <a:off x="8699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52070</xdr:rowOff>
    </xdr:from>
    <xdr:to>
      <xdr:col>41</xdr:col>
      <xdr:colOff>101600</xdr:colOff>
      <xdr:row>104</xdr:row>
      <xdr:rowOff>153670</xdr:rowOff>
    </xdr:to>
    <xdr:sp macro="" textlink="">
      <xdr:nvSpPr>
        <xdr:cNvPr id="434" name="フローチャート: 判断 433"/>
        <xdr:cNvSpPr/>
      </xdr:nvSpPr>
      <xdr:spPr>
        <a:xfrm>
          <a:off x="7810500" y="1788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5" name="テキスト ボックス 43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6" name="テキスト ボックス 43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7" name="テキスト ボックス 43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8" name="テキスト ボックス 43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9" name="テキスト ボックス 43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114936</xdr:rowOff>
    </xdr:from>
    <xdr:to>
      <xdr:col>55</xdr:col>
      <xdr:colOff>50800</xdr:colOff>
      <xdr:row>105</xdr:row>
      <xdr:rowOff>45086</xdr:rowOff>
    </xdr:to>
    <xdr:sp macro="" textlink="">
      <xdr:nvSpPr>
        <xdr:cNvPr id="440" name="楕円 439"/>
        <xdr:cNvSpPr/>
      </xdr:nvSpPr>
      <xdr:spPr>
        <a:xfrm>
          <a:off x="10426700" y="17945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137813</xdr:rowOff>
    </xdr:from>
    <xdr:ext cx="469744" cy="259045"/>
    <xdr:sp macro="" textlink="">
      <xdr:nvSpPr>
        <xdr:cNvPr id="441" name="【市民会館】&#10;一人当たり面積該当値テキスト"/>
        <xdr:cNvSpPr txBox="1"/>
      </xdr:nvSpPr>
      <xdr:spPr>
        <a:xfrm>
          <a:off x="10515600" y="17797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124461</xdr:rowOff>
    </xdr:from>
    <xdr:to>
      <xdr:col>50</xdr:col>
      <xdr:colOff>165100</xdr:colOff>
      <xdr:row>105</xdr:row>
      <xdr:rowOff>54611</xdr:rowOff>
    </xdr:to>
    <xdr:sp macro="" textlink="">
      <xdr:nvSpPr>
        <xdr:cNvPr id="442" name="楕円 441"/>
        <xdr:cNvSpPr/>
      </xdr:nvSpPr>
      <xdr:spPr>
        <a:xfrm>
          <a:off x="9588500" y="1795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165736</xdr:rowOff>
    </xdr:from>
    <xdr:to>
      <xdr:col>55</xdr:col>
      <xdr:colOff>0</xdr:colOff>
      <xdr:row>105</xdr:row>
      <xdr:rowOff>3811</xdr:rowOff>
    </xdr:to>
    <xdr:cxnSp macro="">
      <xdr:nvCxnSpPr>
        <xdr:cNvPr id="443" name="直線コネクタ 442"/>
        <xdr:cNvCxnSpPr/>
      </xdr:nvCxnSpPr>
      <xdr:spPr>
        <a:xfrm flipV="1">
          <a:off x="9639300" y="17996536"/>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130175</xdr:rowOff>
    </xdr:from>
    <xdr:to>
      <xdr:col>46</xdr:col>
      <xdr:colOff>38100</xdr:colOff>
      <xdr:row>105</xdr:row>
      <xdr:rowOff>60325</xdr:rowOff>
    </xdr:to>
    <xdr:sp macro="" textlink="">
      <xdr:nvSpPr>
        <xdr:cNvPr id="444" name="楕円 443"/>
        <xdr:cNvSpPr/>
      </xdr:nvSpPr>
      <xdr:spPr>
        <a:xfrm>
          <a:off x="8699500" y="1796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3811</xdr:rowOff>
    </xdr:from>
    <xdr:to>
      <xdr:col>50</xdr:col>
      <xdr:colOff>114300</xdr:colOff>
      <xdr:row>105</xdr:row>
      <xdr:rowOff>9525</xdr:rowOff>
    </xdr:to>
    <xdr:cxnSp macro="">
      <xdr:nvCxnSpPr>
        <xdr:cNvPr id="445" name="直線コネクタ 444"/>
        <xdr:cNvCxnSpPr/>
      </xdr:nvCxnSpPr>
      <xdr:spPr>
        <a:xfrm flipV="1">
          <a:off x="8750300" y="18006061"/>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135889</xdr:rowOff>
    </xdr:from>
    <xdr:to>
      <xdr:col>41</xdr:col>
      <xdr:colOff>101600</xdr:colOff>
      <xdr:row>105</xdr:row>
      <xdr:rowOff>66039</xdr:rowOff>
    </xdr:to>
    <xdr:sp macro="" textlink="">
      <xdr:nvSpPr>
        <xdr:cNvPr id="446" name="楕円 445"/>
        <xdr:cNvSpPr/>
      </xdr:nvSpPr>
      <xdr:spPr>
        <a:xfrm>
          <a:off x="7810500" y="1796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9525</xdr:rowOff>
    </xdr:from>
    <xdr:to>
      <xdr:col>45</xdr:col>
      <xdr:colOff>177800</xdr:colOff>
      <xdr:row>105</xdr:row>
      <xdr:rowOff>15239</xdr:rowOff>
    </xdr:to>
    <xdr:cxnSp macro="">
      <xdr:nvCxnSpPr>
        <xdr:cNvPr id="447" name="直線コネクタ 446"/>
        <xdr:cNvCxnSpPr/>
      </xdr:nvCxnSpPr>
      <xdr:spPr>
        <a:xfrm flipV="1">
          <a:off x="7861300" y="18011775"/>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123841</xdr:rowOff>
    </xdr:from>
    <xdr:ext cx="469744" cy="259045"/>
    <xdr:sp macro="" textlink="">
      <xdr:nvSpPr>
        <xdr:cNvPr id="448" name="n_1aveValue【市民会館】&#10;一人当たり面積"/>
        <xdr:cNvSpPr txBox="1"/>
      </xdr:nvSpPr>
      <xdr:spPr>
        <a:xfrm>
          <a:off x="9391727" y="18126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137177</xdr:rowOff>
    </xdr:from>
    <xdr:ext cx="469744" cy="259045"/>
    <xdr:sp macro="" textlink="">
      <xdr:nvSpPr>
        <xdr:cNvPr id="449" name="n_2aveValue【市民会館】&#10;一人当たり面積"/>
        <xdr:cNvSpPr txBox="1"/>
      </xdr:nvSpPr>
      <xdr:spPr>
        <a:xfrm>
          <a:off x="8515427" y="1813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102</xdr:row>
      <xdr:rowOff>170197</xdr:rowOff>
    </xdr:from>
    <xdr:ext cx="469744" cy="259045"/>
    <xdr:sp macro="" textlink="">
      <xdr:nvSpPr>
        <xdr:cNvPr id="450" name="n_3aveValue【市民会館】&#10;一人当たり面積"/>
        <xdr:cNvSpPr txBox="1"/>
      </xdr:nvSpPr>
      <xdr:spPr>
        <a:xfrm>
          <a:off x="7626427" y="17658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71138</xdr:rowOff>
    </xdr:from>
    <xdr:ext cx="469744" cy="259045"/>
    <xdr:sp macro="" textlink="">
      <xdr:nvSpPr>
        <xdr:cNvPr id="451" name="n_1mainValue【市民会館】&#10;一人当たり面積"/>
        <xdr:cNvSpPr txBox="1"/>
      </xdr:nvSpPr>
      <xdr:spPr>
        <a:xfrm>
          <a:off x="9391727" y="17730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76852</xdr:rowOff>
    </xdr:from>
    <xdr:ext cx="469744" cy="259045"/>
    <xdr:sp macro="" textlink="">
      <xdr:nvSpPr>
        <xdr:cNvPr id="452" name="n_2mainValue【市民会館】&#10;一人当たり面積"/>
        <xdr:cNvSpPr txBox="1"/>
      </xdr:nvSpPr>
      <xdr:spPr>
        <a:xfrm>
          <a:off x="8515427" y="17736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57166</xdr:rowOff>
    </xdr:from>
    <xdr:ext cx="469744" cy="259045"/>
    <xdr:sp macro="" textlink="">
      <xdr:nvSpPr>
        <xdr:cNvPr id="453" name="n_3mainValue【市民会館】&#10;一人当たり面積"/>
        <xdr:cNvSpPr txBox="1"/>
      </xdr:nvSpPr>
      <xdr:spPr>
        <a:xfrm>
          <a:off x="7626427" y="18059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4" name="正方形/長方形 45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5" name="正方形/長方形 45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6" name="正方形/長方形 45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7" name="正方形/長方形 45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8" name="正方形/長方形 45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9" name="正方形/長方形 45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60" name="正方形/長方形 45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61" name="正方形/長方形 46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2" name="テキスト ボックス 46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3" name="直線コネクタ 46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64" name="テキスト ボックス 463"/>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65" name="直線コネクタ 46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66" name="テキスト ボックス 465"/>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67" name="直線コネクタ 46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68" name="テキスト ボックス 46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69" name="直線コネクタ 46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70" name="テキスト ボックス 46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71" name="直線コネクタ 47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72" name="テキスト ボックス 47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73" name="直線コネクタ 47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74" name="テキスト ボックス 473"/>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5" name="直線コネクタ 47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6" name="テキスト ボックス 47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7"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80010</xdr:rowOff>
    </xdr:to>
    <xdr:cxnSp macro="">
      <xdr:nvCxnSpPr>
        <xdr:cNvPr id="478" name="直線コネクタ 477"/>
        <xdr:cNvCxnSpPr/>
      </xdr:nvCxnSpPr>
      <xdr:spPr>
        <a:xfrm flipV="1">
          <a:off x="16318864" y="5715000"/>
          <a:ext cx="0" cy="1565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83837</xdr:rowOff>
    </xdr:from>
    <xdr:ext cx="405111" cy="259045"/>
    <xdr:sp macro="" textlink="">
      <xdr:nvSpPr>
        <xdr:cNvPr id="479" name="【一般廃棄物処理施設】&#10;有形固定資産減価償却率最小値テキスト"/>
        <xdr:cNvSpPr txBox="1"/>
      </xdr:nvSpPr>
      <xdr:spPr>
        <a:xfrm>
          <a:off x="16357600" y="7284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80010</xdr:rowOff>
    </xdr:from>
    <xdr:to>
      <xdr:col>86</xdr:col>
      <xdr:colOff>25400</xdr:colOff>
      <xdr:row>42</xdr:row>
      <xdr:rowOff>80010</xdr:rowOff>
    </xdr:to>
    <xdr:cxnSp macro="">
      <xdr:nvCxnSpPr>
        <xdr:cNvPr id="480" name="直線コネクタ 479"/>
        <xdr:cNvCxnSpPr/>
      </xdr:nvCxnSpPr>
      <xdr:spPr>
        <a:xfrm>
          <a:off x="16230600" y="7280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481" name="【一般廃棄物処理施設】&#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82" name="直線コネクタ 481"/>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99712</xdr:rowOff>
    </xdr:from>
    <xdr:ext cx="405111" cy="259045"/>
    <xdr:sp macro="" textlink="">
      <xdr:nvSpPr>
        <xdr:cNvPr id="483" name="【一般廃棄物処理施設】&#10;有形固定資産減価償却率平均値テキスト"/>
        <xdr:cNvSpPr txBox="1"/>
      </xdr:nvSpPr>
      <xdr:spPr>
        <a:xfrm>
          <a:off x="16357600" y="62719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76835</xdr:rowOff>
    </xdr:from>
    <xdr:to>
      <xdr:col>85</xdr:col>
      <xdr:colOff>177800</xdr:colOff>
      <xdr:row>38</xdr:row>
      <xdr:rowOff>6985</xdr:rowOff>
    </xdr:to>
    <xdr:sp macro="" textlink="">
      <xdr:nvSpPr>
        <xdr:cNvPr id="484" name="フローチャート: 判断 483"/>
        <xdr:cNvSpPr/>
      </xdr:nvSpPr>
      <xdr:spPr>
        <a:xfrm>
          <a:off x="162687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38735</xdr:rowOff>
    </xdr:from>
    <xdr:to>
      <xdr:col>81</xdr:col>
      <xdr:colOff>101600</xdr:colOff>
      <xdr:row>37</xdr:row>
      <xdr:rowOff>140335</xdr:rowOff>
    </xdr:to>
    <xdr:sp macro="" textlink="">
      <xdr:nvSpPr>
        <xdr:cNvPr id="485" name="フローチャート: 判断 484"/>
        <xdr:cNvSpPr/>
      </xdr:nvSpPr>
      <xdr:spPr>
        <a:xfrm>
          <a:off x="15430500" y="63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114935</xdr:rowOff>
    </xdr:from>
    <xdr:to>
      <xdr:col>76</xdr:col>
      <xdr:colOff>165100</xdr:colOff>
      <xdr:row>40</xdr:row>
      <xdr:rowOff>45085</xdr:rowOff>
    </xdr:to>
    <xdr:sp macro="" textlink="">
      <xdr:nvSpPr>
        <xdr:cNvPr id="486" name="フローチャート: 判断 485"/>
        <xdr:cNvSpPr/>
      </xdr:nvSpPr>
      <xdr:spPr>
        <a:xfrm>
          <a:off x="14541500" y="680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53975</xdr:rowOff>
    </xdr:from>
    <xdr:to>
      <xdr:col>72</xdr:col>
      <xdr:colOff>38100</xdr:colOff>
      <xdr:row>37</xdr:row>
      <xdr:rowOff>155575</xdr:rowOff>
    </xdr:to>
    <xdr:sp macro="" textlink="">
      <xdr:nvSpPr>
        <xdr:cNvPr id="487" name="フローチャート: 判断 486"/>
        <xdr:cNvSpPr/>
      </xdr:nvSpPr>
      <xdr:spPr>
        <a:xfrm>
          <a:off x="136525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8" name="テキスト ボックス 48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9" name="テキスト ボックス 48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90" name="テキスト ボックス 48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91" name="テキスト ボックス 49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92" name="テキスト ボックス 49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114935</xdr:rowOff>
    </xdr:from>
    <xdr:to>
      <xdr:col>85</xdr:col>
      <xdr:colOff>177800</xdr:colOff>
      <xdr:row>42</xdr:row>
      <xdr:rowOff>45085</xdr:rowOff>
    </xdr:to>
    <xdr:sp macro="" textlink="">
      <xdr:nvSpPr>
        <xdr:cNvPr id="493" name="楕円 492"/>
        <xdr:cNvSpPr/>
      </xdr:nvSpPr>
      <xdr:spPr>
        <a:xfrm>
          <a:off x="16268700" y="714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29862</xdr:rowOff>
    </xdr:from>
    <xdr:ext cx="405111" cy="259045"/>
    <xdr:sp macro="" textlink="">
      <xdr:nvSpPr>
        <xdr:cNvPr id="494" name="【一般廃棄物処理施設】&#10;有形固定資産減価償却率該当値テキスト"/>
        <xdr:cNvSpPr txBox="1"/>
      </xdr:nvSpPr>
      <xdr:spPr>
        <a:xfrm>
          <a:off x="16357600" y="7059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137795</xdr:rowOff>
    </xdr:from>
    <xdr:to>
      <xdr:col>81</xdr:col>
      <xdr:colOff>101600</xdr:colOff>
      <xdr:row>35</xdr:row>
      <xdr:rowOff>67945</xdr:rowOff>
    </xdr:to>
    <xdr:sp macro="" textlink="">
      <xdr:nvSpPr>
        <xdr:cNvPr id="495" name="楕円 494"/>
        <xdr:cNvSpPr/>
      </xdr:nvSpPr>
      <xdr:spPr>
        <a:xfrm>
          <a:off x="15430500" y="5967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17145</xdr:rowOff>
    </xdr:from>
    <xdr:to>
      <xdr:col>85</xdr:col>
      <xdr:colOff>127000</xdr:colOff>
      <xdr:row>41</xdr:row>
      <xdr:rowOff>165735</xdr:rowOff>
    </xdr:to>
    <xdr:cxnSp macro="">
      <xdr:nvCxnSpPr>
        <xdr:cNvPr id="496" name="直線コネクタ 495"/>
        <xdr:cNvCxnSpPr/>
      </xdr:nvCxnSpPr>
      <xdr:spPr>
        <a:xfrm>
          <a:off x="15481300" y="6017895"/>
          <a:ext cx="838200" cy="1177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114935</xdr:rowOff>
    </xdr:from>
    <xdr:to>
      <xdr:col>76</xdr:col>
      <xdr:colOff>165100</xdr:colOff>
      <xdr:row>35</xdr:row>
      <xdr:rowOff>45085</xdr:rowOff>
    </xdr:to>
    <xdr:sp macro="" textlink="">
      <xdr:nvSpPr>
        <xdr:cNvPr id="497" name="楕円 496"/>
        <xdr:cNvSpPr/>
      </xdr:nvSpPr>
      <xdr:spPr>
        <a:xfrm>
          <a:off x="14541500" y="5944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165735</xdr:rowOff>
    </xdr:from>
    <xdr:to>
      <xdr:col>81</xdr:col>
      <xdr:colOff>50800</xdr:colOff>
      <xdr:row>35</xdr:row>
      <xdr:rowOff>17145</xdr:rowOff>
    </xdr:to>
    <xdr:cxnSp macro="">
      <xdr:nvCxnSpPr>
        <xdr:cNvPr id="498" name="直線コネクタ 497"/>
        <xdr:cNvCxnSpPr/>
      </xdr:nvCxnSpPr>
      <xdr:spPr>
        <a:xfrm>
          <a:off x="14592300" y="599503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131462</xdr:rowOff>
    </xdr:from>
    <xdr:ext cx="405111" cy="259045"/>
    <xdr:sp macro="" textlink="">
      <xdr:nvSpPr>
        <xdr:cNvPr id="499" name="n_1aveValue【一般廃棄物処理施設】&#10;有形固定資産減価償却率"/>
        <xdr:cNvSpPr txBox="1"/>
      </xdr:nvSpPr>
      <xdr:spPr>
        <a:xfrm>
          <a:off x="15266044" y="647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36212</xdr:rowOff>
    </xdr:from>
    <xdr:ext cx="405111" cy="259045"/>
    <xdr:sp macro="" textlink="">
      <xdr:nvSpPr>
        <xdr:cNvPr id="500" name="n_2aveValue【一般廃棄物処理施設】&#10;有形固定資産減価償却率"/>
        <xdr:cNvSpPr txBox="1"/>
      </xdr:nvSpPr>
      <xdr:spPr>
        <a:xfrm>
          <a:off x="14389744" y="6894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652</xdr:rowOff>
    </xdr:from>
    <xdr:ext cx="405111" cy="259045"/>
    <xdr:sp macro="" textlink="">
      <xdr:nvSpPr>
        <xdr:cNvPr id="501" name="n_3aveValue【一般廃棄物処理施設】&#10;有形固定資産減価償却率"/>
        <xdr:cNvSpPr txBox="1"/>
      </xdr:nvSpPr>
      <xdr:spPr>
        <a:xfrm>
          <a:off x="13500744" y="617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84472</xdr:rowOff>
    </xdr:from>
    <xdr:ext cx="405111" cy="259045"/>
    <xdr:sp macro="" textlink="">
      <xdr:nvSpPr>
        <xdr:cNvPr id="502" name="n_1mainValue【一般廃棄物処理施設】&#10;有形固定資産減価償却率"/>
        <xdr:cNvSpPr txBox="1"/>
      </xdr:nvSpPr>
      <xdr:spPr>
        <a:xfrm>
          <a:off x="15266044" y="5742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61612</xdr:rowOff>
    </xdr:from>
    <xdr:ext cx="405111" cy="259045"/>
    <xdr:sp macro="" textlink="">
      <xdr:nvSpPr>
        <xdr:cNvPr id="503" name="n_2mainValue【一般廃棄物処理施設】&#10;有形固定資産減価償却率"/>
        <xdr:cNvSpPr txBox="1"/>
      </xdr:nvSpPr>
      <xdr:spPr>
        <a:xfrm>
          <a:off x="14389744" y="5719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4" name="正方形/長方形 50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5" name="正方形/長方形 50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6" name="正方形/長方形 50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7" name="正方形/長方形 50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8" name="正方形/長方形 50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9" name="正方形/長方形 50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0" name="正方形/長方形 50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1" name="正方形/長方形 51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2" name="テキスト ボックス 51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3" name="直線コネクタ 51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14" name="直線コネクタ 513"/>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15" name="テキスト ボックス 514"/>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16" name="直線コネクタ 515"/>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17" name="テキスト ボックス 516"/>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18" name="直線コネクタ 517"/>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19" name="テキスト ボックス 518"/>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20" name="直線コネクタ 519"/>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21" name="テキスト ボックス 520"/>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22" name="直線コネクタ 521"/>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523" name="テキスト ボックス 522"/>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4" name="直線コネクタ 52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525" name="テキスト ボックス 524"/>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6"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39</xdr:row>
      <xdr:rowOff>98490</xdr:rowOff>
    </xdr:from>
    <xdr:to>
      <xdr:col>116</xdr:col>
      <xdr:colOff>62864</xdr:colOff>
      <xdr:row>42</xdr:row>
      <xdr:rowOff>35475</xdr:rowOff>
    </xdr:to>
    <xdr:cxnSp macro="">
      <xdr:nvCxnSpPr>
        <xdr:cNvPr id="527" name="直線コネクタ 526"/>
        <xdr:cNvCxnSpPr/>
      </xdr:nvCxnSpPr>
      <xdr:spPr>
        <a:xfrm flipV="1">
          <a:off x="22160864" y="6785040"/>
          <a:ext cx="0" cy="451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39302</xdr:rowOff>
    </xdr:from>
    <xdr:ext cx="469744" cy="259045"/>
    <xdr:sp macro="" textlink="">
      <xdr:nvSpPr>
        <xdr:cNvPr id="528" name="【一般廃棄物処理施設】&#10;一人当たり有形固定資産（償却資産）額最小値テキスト"/>
        <xdr:cNvSpPr txBox="1"/>
      </xdr:nvSpPr>
      <xdr:spPr>
        <a:xfrm>
          <a:off x="22199600" y="7240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35475</xdr:rowOff>
    </xdr:from>
    <xdr:to>
      <xdr:col>116</xdr:col>
      <xdr:colOff>152400</xdr:colOff>
      <xdr:row>42</xdr:row>
      <xdr:rowOff>35475</xdr:rowOff>
    </xdr:to>
    <xdr:cxnSp macro="">
      <xdr:nvCxnSpPr>
        <xdr:cNvPr id="529" name="直線コネクタ 528"/>
        <xdr:cNvCxnSpPr/>
      </xdr:nvCxnSpPr>
      <xdr:spPr>
        <a:xfrm>
          <a:off x="22072600" y="7236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45167</xdr:rowOff>
    </xdr:from>
    <xdr:ext cx="599010" cy="259045"/>
    <xdr:sp macro="" textlink="">
      <xdr:nvSpPr>
        <xdr:cNvPr id="530" name="【一般廃棄物処理施設】&#10;一人当たり有形固定資産（償却資産）額最大値テキスト"/>
        <xdr:cNvSpPr txBox="1"/>
      </xdr:nvSpPr>
      <xdr:spPr>
        <a:xfrm>
          <a:off x="22199600" y="6560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98490</xdr:rowOff>
    </xdr:from>
    <xdr:to>
      <xdr:col>116</xdr:col>
      <xdr:colOff>152400</xdr:colOff>
      <xdr:row>39</xdr:row>
      <xdr:rowOff>98490</xdr:rowOff>
    </xdr:to>
    <xdr:cxnSp macro="">
      <xdr:nvCxnSpPr>
        <xdr:cNvPr id="531" name="直線コネクタ 530"/>
        <xdr:cNvCxnSpPr/>
      </xdr:nvCxnSpPr>
      <xdr:spPr>
        <a:xfrm>
          <a:off x="22072600" y="6785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12328</xdr:rowOff>
    </xdr:from>
    <xdr:ext cx="599010" cy="259045"/>
    <xdr:sp macro="" textlink="">
      <xdr:nvSpPr>
        <xdr:cNvPr id="532" name="【一般廃棄物処理施設】&#10;一人当たり有形固定資産（償却資産）額平均値テキスト"/>
        <xdr:cNvSpPr txBox="1"/>
      </xdr:nvSpPr>
      <xdr:spPr>
        <a:xfrm>
          <a:off x="22199600" y="68703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160901</xdr:rowOff>
    </xdr:from>
    <xdr:to>
      <xdr:col>116</xdr:col>
      <xdr:colOff>114300</xdr:colOff>
      <xdr:row>41</xdr:row>
      <xdr:rowOff>91051</xdr:rowOff>
    </xdr:to>
    <xdr:sp macro="" textlink="">
      <xdr:nvSpPr>
        <xdr:cNvPr id="533" name="フローチャート: 判断 532"/>
        <xdr:cNvSpPr/>
      </xdr:nvSpPr>
      <xdr:spPr>
        <a:xfrm>
          <a:off x="22110700" y="7018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6569</xdr:rowOff>
    </xdr:from>
    <xdr:to>
      <xdr:col>112</xdr:col>
      <xdr:colOff>38100</xdr:colOff>
      <xdr:row>41</xdr:row>
      <xdr:rowOff>108169</xdr:rowOff>
    </xdr:to>
    <xdr:sp macro="" textlink="">
      <xdr:nvSpPr>
        <xdr:cNvPr id="534" name="フローチャート: 判断 533"/>
        <xdr:cNvSpPr/>
      </xdr:nvSpPr>
      <xdr:spPr>
        <a:xfrm>
          <a:off x="21272500" y="7036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33</xdr:row>
      <xdr:rowOff>93271</xdr:rowOff>
    </xdr:from>
    <xdr:to>
      <xdr:col>107</xdr:col>
      <xdr:colOff>101600</xdr:colOff>
      <xdr:row>34</xdr:row>
      <xdr:rowOff>23421</xdr:rowOff>
    </xdr:to>
    <xdr:sp macro="" textlink="">
      <xdr:nvSpPr>
        <xdr:cNvPr id="535" name="フローチャート: 判断 534"/>
        <xdr:cNvSpPr/>
      </xdr:nvSpPr>
      <xdr:spPr>
        <a:xfrm>
          <a:off x="20383500" y="5751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35458</xdr:rowOff>
    </xdr:from>
    <xdr:to>
      <xdr:col>102</xdr:col>
      <xdr:colOff>165100</xdr:colOff>
      <xdr:row>41</xdr:row>
      <xdr:rowOff>137058</xdr:rowOff>
    </xdr:to>
    <xdr:sp macro="" textlink="">
      <xdr:nvSpPr>
        <xdr:cNvPr id="536" name="フローチャート: 判断 535"/>
        <xdr:cNvSpPr/>
      </xdr:nvSpPr>
      <xdr:spPr>
        <a:xfrm>
          <a:off x="19494500" y="7064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7" name="テキスト ボックス 53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8" name="テキスト ボックス 53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39" name="テキスト ボックス 53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40" name="テキスト ボックス 53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41" name="テキスト ボックス 54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10233</xdr:rowOff>
    </xdr:from>
    <xdr:to>
      <xdr:col>116</xdr:col>
      <xdr:colOff>114300</xdr:colOff>
      <xdr:row>41</xdr:row>
      <xdr:rowOff>111833</xdr:rowOff>
    </xdr:to>
    <xdr:sp macro="" textlink="">
      <xdr:nvSpPr>
        <xdr:cNvPr id="542" name="楕円 541"/>
        <xdr:cNvSpPr/>
      </xdr:nvSpPr>
      <xdr:spPr>
        <a:xfrm>
          <a:off x="22110700" y="7039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160110</xdr:rowOff>
    </xdr:from>
    <xdr:ext cx="599010" cy="259045"/>
    <xdr:sp macro="" textlink="">
      <xdr:nvSpPr>
        <xdr:cNvPr id="543" name="【一般廃棄物処理施設】&#10;一人当たり有形固定資産（償却資産）額該当値テキスト"/>
        <xdr:cNvSpPr txBox="1"/>
      </xdr:nvSpPr>
      <xdr:spPr>
        <a:xfrm>
          <a:off x="22199600" y="7018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118346</xdr:rowOff>
    </xdr:from>
    <xdr:to>
      <xdr:col>112</xdr:col>
      <xdr:colOff>38100</xdr:colOff>
      <xdr:row>42</xdr:row>
      <xdr:rowOff>48496</xdr:rowOff>
    </xdr:to>
    <xdr:sp macro="" textlink="">
      <xdr:nvSpPr>
        <xdr:cNvPr id="544" name="楕円 543"/>
        <xdr:cNvSpPr/>
      </xdr:nvSpPr>
      <xdr:spPr>
        <a:xfrm>
          <a:off x="21272500" y="714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61033</xdr:rowOff>
    </xdr:from>
    <xdr:to>
      <xdr:col>116</xdr:col>
      <xdr:colOff>63500</xdr:colOff>
      <xdr:row>41</xdr:row>
      <xdr:rowOff>169146</xdr:rowOff>
    </xdr:to>
    <xdr:cxnSp macro="">
      <xdr:nvCxnSpPr>
        <xdr:cNvPr id="545" name="直線コネクタ 544"/>
        <xdr:cNvCxnSpPr/>
      </xdr:nvCxnSpPr>
      <xdr:spPr>
        <a:xfrm flipV="1">
          <a:off x="21323300" y="7090483"/>
          <a:ext cx="838200" cy="108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138218</xdr:rowOff>
    </xdr:from>
    <xdr:to>
      <xdr:col>107</xdr:col>
      <xdr:colOff>101600</xdr:colOff>
      <xdr:row>42</xdr:row>
      <xdr:rowOff>68368</xdr:rowOff>
    </xdr:to>
    <xdr:sp macro="" textlink="">
      <xdr:nvSpPr>
        <xdr:cNvPr id="546" name="楕円 545"/>
        <xdr:cNvSpPr/>
      </xdr:nvSpPr>
      <xdr:spPr>
        <a:xfrm>
          <a:off x="20383500" y="7167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169146</xdr:rowOff>
    </xdr:from>
    <xdr:to>
      <xdr:col>111</xdr:col>
      <xdr:colOff>177800</xdr:colOff>
      <xdr:row>42</xdr:row>
      <xdr:rowOff>17568</xdr:rowOff>
    </xdr:to>
    <xdr:cxnSp macro="">
      <xdr:nvCxnSpPr>
        <xdr:cNvPr id="547" name="直線コネクタ 546"/>
        <xdr:cNvCxnSpPr/>
      </xdr:nvCxnSpPr>
      <xdr:spPr>
        <a:xfrm flipV="1">
          <a:off x="20434300" y="7198596"/>
          <a:ext cx="889000" cy="19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124696</xdr:rowOff>
    </xdr:from>
    <xdr:ext cx="599010" cy="259045"/>
    <xdr:sp macro="" textlink="">
      <xdr:nvSpPr>
        <xdr:cNvPr id="548" name="n_1aveValue【一般廃棄物処理施設】&#10;一人当たり有形固定資産（償却資産）額"/>
        <xdr:cNvSpPr txBox="1"/>
      </xdr:nvSpPr>
      <xdr:spPr>
        <a:xfrm>
          <a:off x="21011095" y="6811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86705</xdr:colOff>
      <xdr:row>32</xdr:row>
      <xdr:rowOff>39948</xdr:rowOff>
    </xdr:from>
    <xdr:ext cx="690189" cy="259045"/>
    <xdr:sp macro="" textlink="">
      <xdr:nvSpPr>
        <xdr:cNvPr id="549" name="n_2aveValue【一般廃棄物処理施設】&#10;一人当たり有形固定資産（償却資産）額"/>
        <xdr:cNvSpPr txBox="1"/>
      </xdr:nvSpPr>
      <xdr:spPr>
        <a:xfrm>
          <a:off x="20089205" y="55263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153585</xdr:rowOff>
    </xdr:from>
    <xdr:ext cx="534377" cy="259045"/>
    <xdr:sp macro="" textlink="">
      <xdr:nvSpPr>
        <xdr:cNvPr id="550" name="n_3aveValue【一般廃棄物処理施設】&#10;一人当たり有形固定資産（償却資産）額"/>
        <xdr:cNvSpPr txBox="1"/>
      </xdr:nvSpPr>
      <xdr:spPr>
        <a:xfrm>
          <a:off x="19278111" y="6840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42</xdr:row>
      <xdr:rowOff>39623</xdr:rowOff>
    </xdr:from>
    <xdr:ext cx="534377" cy="259045"/>
    <xdr:sp macro="" textlink="">
      <xdr:nvSpPr>
        <xdr:cNvPr id="551" name="n_1mainValue【一般廃棄物処理施設】&#10;一人当たり有形固定資産（償却資産）額"/>
        <xdr:cNvSpPr txBox="1"/>
      </xdr:nvSpPr>
      <xdr:spPr>
        <a:xfrm>
          <a:off x="21043411" y="7240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59495</xdr:rowOff>
    </xdr:from>
    <xdr:ext cx="534377" cy="259045"/>
    <xdr:sp macro="" textlink="">
      <xdr:nvSpPr>
        <xdr:cNvPr id="552" name="n_2mainValue【一般廃棄物処理施設】&#10;一人当たり有形固定資産（償却資産）額"/>
        <xdr:cNvSpPr txBox="1"/>
      </xdr:nvSpPr>
      <xdr:spPr>
        <a:xfrm>
          <a:off x="20167111" y="7260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3" name="正方形/長方形 55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4" name="正方形/長方形 55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55" name="正方形/長方形 55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56" name="正方形/長方形 55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57" name="正方形/長方形 55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58" name="正方形/長方形 55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59" name="正方形/長方形 55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0" name="正方形/長方形 55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1" name="テキスト ボックス 56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2" name="直線コネクタ 56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63" name="テキスト ボックス 562"/>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64" name="直線コネクタ 563"/>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65" name="テキスト ボックス 564"/>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66" name="直線コネクタ 565"/>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67" name="テキスト ボックス 566"/>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68" name="直線コネクタ 567"/>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69" name="テキスト ボックス 568"/>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70" name="直線コネクタ 569"/>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71" name="テキスト ボックス 570"/>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72" name="直線コネクタ 571"/>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573" name="テキスト ボックス 572"/>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4" name="直線コネクタ 57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75" name="テキスト ボックス 57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7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95250</xdr:rowOff>
    </xdr:from>
    <xdr:to>
      <xdr:col>85</xdr:col>
      <xdr:colOff>126364</xdr:colOff>
      <xdr:row>63</xdr:row>
      <xdr:rowOff>19050</xdr:rowOff>
    </xdr:to>
    <xdr:cxnSp macro="">
      <xdr:nvCxnSpPr>
        <xdr:cNvPr id="577" name="直線コネクタ 576"/>
        <xdr:cNvCxnSpPr/>
      </xdr:nvCxnSpPr>
      <xdr:spPr>
        <a:xfrm flipV="1">
          <a:off x="16318864" y="9696450"/>
          <a:ext cx="0" cy="1123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22877</xdr:rowOff>
    </xdr:from>
    <xdr:ext cx="405111" cy="259045"/>
    <xdr:sp macro="" textlink="">
      <xdr:nvSpPr>
        <xdr:cNvPr id="578" name="【保健センター・保健所】&#10;有形固定資産減価償却率最小値テキスト"/>
        <xdr:cNvSpPr txBox="1"/>
      </xdr:nvSpPr>
      <xdr:spPr>
        <a:xfrm>
          <a:off x="16357600" y="1082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19050</xdr:rowOff>
    </xdr:from>
    <xdr:to>
      <xdr:col>86</xdr:col>
      <xdr:colOff>25400</xdr:colOff>
      <xdr:row>63</xdr:row>
      <xdr:rowOff>19050</xdr:rowOff>
    </xdr:to>
    <xdr:cxnSp macro="">
      <xdr:nvCxnSpPr>
        <xdr:cNvPr id="579" name="直線コネクタ 578"/>
        <xdr:cNvCxnSpPr/>
      </xdr:nvCxnSpPr>
      <xdr:spPr>
        <a:xfrm>
          <a:off x="16230600" y="1082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41927</xdr:rowOff>
    </xdr:from>
    <xdr:ext cx="405111" cy="259045"/>
    <xdr:sp macro="" textlink="">
      <xdr:nvSpPr>
        <xdr:cNvPr id="580" name="【保健センター・保健所】&#10;有形固定資産減価償却率最大値テキスト"/>
        <xdr:cNvSpPr txBox="1"/>
      </xdr:nvSpPr>
      <xdr:spPr>
        <a:xfrm>
          <a:off x="16357600" y="9471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95250</xdr:rowOff>
    </xdr:from>
    <xdr:to>
      <xdr:col>86</xdr:col>
      <xdr:colOff>25400</xdr:colOff>
      <xdr:row>56</xdr:row>
      <xdr:rowOff>95250</xdr:rowOff>
    </xdr:to>
    <xdr:cxnSp macro="">
      <xdr:nvCxnSpPr>
        <xdr:cNvPr id="581" name="直線コネクタ 580"/>
        <xdr:cNvCxnSpPr/>
      </xdr:nvCxnSpPr>
      <xdr:spPr>
        <a:xfrm>
          <a:off x="16230600" y="9696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59072</xdr:rowOff>
    </xdr:from>
    <xdr:ext cx="405111" cy="259045"/>
    <xdr:sp macro="" textlink="">
      <xdr:nvSpPr>
        <xdr:cNvPr id="582" name="【保健センター・保健所】&#10;有形固定資産減価償却率平均値テキスト"/>
        <xdr:cNvSpPr txBox="1"/>
      </xdr:nvSpPr>
      <xdr:spPr>
        <a:xfrm>
          <a:off x="16357600" y="103460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80645</xdr:rowOff>
    </xdr:from>
    <xdr:to>
      <xdr:col>85</xdr:col>
      <xdr:colOff>177800</xdr:colOff>
      <xdr:row>61</xdr:row>
      <xdr:rowOff>10795</xdr:rowOff>
    </xdr:to>
    <xdr:sp macro="" textlink="">
      <xdr:nvSpPr>
        <xdr:cNvPr id="583" name="フローチャート: 判断 582"/>
        <xdr:cNvSpPr/>
      </xdr:nvSpPr>
      <xdr:spPr>
        <a:xfrm>
          <a:off x="16268700" y="1036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55880</xdr:rowOff>
    </xdr:from>
    <xdr:to>
      <xdr:col>81</xdr:col>
      <xdr:colOff>101600</xdr:colOff>
      <xdr:row>61</xdr:row>
      <xdr:rowOff>157480</xdr:rowOff>
    </xdr:to>
    <xdr:sp macro="" textlink="">
      <xdr:nvSpPr>
        <xdr:cNvPr id="584" name="フローチャート: 判断 583"/>
        <xdr:cNvSpPr/>
      </xdr:nvSpPr>
      <xdr:spPr>
        <a:xfrm>
          <a:off x="15430500" y="1051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31115</xdr:rowOff>
    </xdr:from>
    <xdr:to>
      <xdr:col>76</xdr:col>
      <xdr:colOff>165100</xdr:colOff>
      <xdr:row>61</xdr:row>
      <xdr:rowOff>132715</xdr:rowOff>
    </xdr:to>
    <xdr:sp macro="" textlink="">
      <xdr:nvSpPr>
        <xdr:cNvPr id="585" name="フローチャート: 判断 584"/>
        <xdr:cNvSpPr/>
      </xdr:nvSpPr>
      <xdr:spPr>
        <a:xfrm>
          <a:off x="14541500" y="1048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57785</xdr:rowOff>
    </xdr:from>
    <xdr:to>
      <xdr:col>72</xdr:col>
      <xdr:colOff>38100</xdr:colOff>
      <xdr:row>61</xdr:row>
      <xdr:rowOff>159385</xdr:rowOff>
    </xdr:to>
    <xdr:sp macro="" textlink="">
      <xdr:nvSpPr>
        <xdr:cNvPr id="586" name="フローチャート: 判断 585"/>
        <xdr:cNvSpPr/>
      </xdr:nvSpPr>
      <xdr:spPr>
        <a:xfrm>
          <a:off x="13652500" y="1051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87" name="テキスト ボックス 58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88" name="テキスト ボックス 58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89" name="テキスト ボックス 58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0" name="テキスト ボックス 58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1" name="テキスト ボックス 59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61595</xdr:rowOff>
    </xdr:from>
    <xdr:to>
      <xdr:col>85</xdr:col>
      <xdr:colOff>177800</xdr:colOff>
      <xdr:row>60</xdr:row>
      <xdr:rowOff>163195</xdr:rowOff>
    </xdr:to>
    <xdr:sp macro="" textlink="">
      <xdr:nvSpPr>
        <xdr:cNvPr id="592" name="楕円 591"/>
        <xdr:cNvSpPr/>
      </xdr:nvSpPr>
      <xdr:spPr>
        <a:xfrm>
          <a:off x="16268700" y="1034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84472</xdr:rowOff>
    </xdr:from>
    <xdr:ext cx="405111" cy="259045"/>
    <xdr:sp macro="" textlink="">
      <xdr:nvSpPr>
        <xdr:cNvPr id="593" name="【保健センター・保健所】&#10;有形固定資産減価償却率該当値テキスト"/>
        <xdr:cNvSpPr txBox="1"/>
      </xdr:nvSpPr>
      <xdr:spPr>
        <a:xfrm>
          <a:off x="16357600" y="10200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151130</xdr:rowOff>
    </xdr:from>
    <xdr:to>
      <xdr:col>81</xdr:col>
      <xdr:colOff>101600</xdr:colOff>
      <xdr:row>61</xdr:row>
      <xdr:rowOff>81280</xdr:rowOff>
    </xdr:to>
    <xdr:sp macro="" textlink="">
      <xdr:nvSpPr>
        <xdr:cNvPr id="594" name="楕円 593"/>
        <xdr:cNvSpPr/>
      </xdr:nvSpPr>
      <xdr:spPr>
        <a:xfrm>
          <a:off x="15430500" y="1043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112395</xdr:rowOff>
    </xdr:from>
    <xdr:to>
      <xdr:col>85</xdr:col>
      <xdr:colOff>127000</xdr:colOff>
      <xdr:row>61</xdr:row>
      <xdr:rowOff>30480</xdr:rowOff>
    </xdr:to>
    <xdr:cxnSp macro="">
      <xdr:nvCxnSpPr>
        <xdr:cNvPr id="595" name="直線コネクタ 594"/>
        <xdr:cNvCxnSpPr/>
      </xdr:nvCxnSpPr>
      <xdr:spPr>
        <a:xfrm flipV="1">
          <a:off x="15481300" y="10399395"/>
          <a:ext cx="838200" cy="89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71120</xdr:rowOff>
    </xdr:from>
    <xdr:to>
      <xdr:col>76</xdr:col>
      <xdr:colOff>165100</xdr:colOff>
      <xdr:row>62</xdr:row>
      <xdr:rowOff>1270</xdr:rowOff>
    </xdr:to>
    <xdr:sp macro="" textlink="">
      <xdr:nvSpPr>
        <xdr:cNvPr id="596" name="楕円 595"/>
        <xdr:cNvSpPr/>
      </xdr:nvSpPr>
      <xdr:spPr>
        <a:xfrm>
          <a:off x="14541500" y="1052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30480</xdr:rowOff>
    </xdr:from>
    <xdr:to>
      <xdr:col>81</xdr:col>
      <xdr:colOff>50800</xdr:colOff>
      <xdr:row>61</xdr:row>
      <xdr:rowOff>121920</xdr:rowOff>
    </xdr:to>
    <xdr:cxnSp macro="">
      <xdr:nvCxnSpPr>
        <xdr:cNvPr id="597" name="直線コネクタ 596"/>
        <xdr:cNvCxnSpPr/>
      </xdr:nvCxnSpPr>
      <xdr:spPr>
        <a:xfrm flipV="1">
          <a:off x="14592300" y="1048893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160655</xdr:rowOff>
    </xdr:from>
    <xdr:to>
      <xdr:col>72</xdr:col>
      <xdr:colOff>38100</xdr:colOff>
      <xdr:row>62</xdr:row>
      <xdr:rowOff>90805</xdr:rowOff>
    </xdr:to>
    <xdr:sp macro="" textlink="">
      <xdr:nvSpPr>
        <xdr:cNvPr id="598" name="楕円 597"/>
        <xdr:cNvSpPr/>
      </xdr:nvSpPr>
      <xdr:spPr>
        <a:xfrm>
          <a:off x="13652500" y="1061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121920</xdr:rowOff>
    </xdr:from>
    <xdr:to>
      <xdr:col>76</xdr:col>
      <xdr:colOff>114300</xdr:colOff>
      <xdr:row>62</xdr:row>
      <xdr:rowOff>40005</xdr:rowOff>
    </xdr:to>
    <xdr:cxnSp macro="">
      <xdr:nvCxnSpPr>
        <xdr:cNvPr id="599" name="直線コネクタ 598"/>
        <xdr:cNvCxnSpPr/>
      </xdr:nvCxnSpPr>
      <xdr:spPr>
        <a:xfrm flipV="1">
          <a:off x="13703300" y="10580370"/>
          <a:ext cx="889000" cy="89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148607</xdr:rowOff>
    </xdr:from>
    <xdr:ext cx="405111" cy="259045"/>
    <xdr:sp macro="" textlink="">
      <xdr:nvSpPr>
        <xdr:cNvPr id="600" name="n_1aveValue【保健センター・保健所】&#10;有形固定資産減価償却率"/>
        <xdr:cNvSpPr txBox="1"/>
      </xdr:nvSpPr>
      <xdr:spPr>
        <a:xfrm>
          <a:off x="15266044" y="1060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149242</xdr:rowOff>
    </xdr:from>
    <xdr:ext cx="405111" cy="259045"/>
    <xdr:sp macro="" textlink="">
      <xdr:nvSpPr>
        <xdr:cNvPr id="601" name="n_2aveValue【保健センター・保健所】&#10;有形固定資産減価償却率"/>
        <xdr:cNvSpPr txBox="1"/>
      </xdr:nvSpPr>
      <xdr:spPr>
        <a:xfrm>
          <a:off x="14389744" y="10264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4462</xdr:rowOff>
    </xdr:from>
    <xdr:ext cx="405111" cy="259045"/>
    <xdr:sp macro="" textlink="">
      <xdr:nvSpPr>
        <xdr:cNvPr id="602" name="n_3aveValue【保健センター・保健所】&#10;有形固定資産減価償却率"/>
        <xdr:cNvSpPr txBox="1"/>
      </xdr:nvSpPr>
      <xdr:spPr>
        <a:xfrm>
          <a:off x="13500744" y="10291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97807</xdr:rowOff>
    </xdr:from>
    <xdr:ext cx="405111" cy="259045"/>
    <xdr:sp macro="" textlink="">
      <xdr:nvSpPr>
        <xdr:cNvPr id="603" name="n_1mainValue【保健センター・保健所】&#10;有形固定資産減価償却率"/>
        <xdr:cNvSpPr txBox="1"/>
      </xdr:nvSpPr>
      <xdr:spPr>
        <a:xfrm>
          <a:off x="15266044" y="10213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163847</xdr:rowOff>
    </xdr:from>
    <xdr:ext cx="405111" cy="259045"/>
    <xdr:sp macro="" textlink="">
      <xdr:nvSpPr>
        <xdr:cNvPr id="604" name="n_2mainValue【保健センター・保健所】&#10;有形固定資産減価償却率"/>
        <xdr:cNvSpPr txBox="1"/>
      </xdr:nvSpPr>
      <xdr:spPr>
        <a:xfrm>
          <a:off x="14389744" y="10622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81932</xdr:rowOff>
    </xdr:from>
    <xdr:ext cx="405111" cy="259045"/>
    <xdr:sp macro="" textlink="">
      <xdr:nvSpPr>
        <xdr:cNvPr id="605" name="n_3mainValue【保健センター・保健所】&#10;有形固定資産減価償却率"/>
        <xdr:cNvSpPr txBox="1"/>
      </xdr:nvSpPr>
      <xdr:spPr>
        <a:xfrm>
          <a:off x="13500744" y="10711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06" name="正方形/長方形 60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07" name="正方形/長方形 60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08" name="正方形/長方形 60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09" name="正方形/長方形 60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0" name="正方形/長方形 60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1" name="正方形/長方形 61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2" name="正方形/長方形 61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3" name="正方形/長方形 61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14" name="テキスト ボックス 61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15" name="直線コネクタ 61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16" name="直線コネクタ 615"/>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17" name="テキスト ボックス 616"/>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18" name="直線コネクタ 617"/>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19" name="テキスト ボックス 618"/>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20" name="直線コネクタ 619"/>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21" name="テキスト ボックス 620"/>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22" name="直線コネクタ 621"/>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23" name="テキスト ボックス 622"/>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24" name="直線コネクタ 623"/>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25" name="テキスト ボックス 624"/>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26" name="直線コネクタ 625"/>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27" name="テキスト ボックス 626"/>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28" name="直線コネクタ 62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29" name="テキスト ボックス 62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3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54</xdr:row>
      <xdr:rowOff>143691</xdr:rowOff>
    </xdr:from>
    <xdr:to>
      <xdr:col>116</xdr:col>
      <xdr:colOff>62864</xdr:colOff>
      <xdr:row>64</xdr:row>
      <xdr:rowOff>55517</xdr:rowOff>
    </xdr:to>
    <xdr:cxnSp macro="">
      <xdr:nvCxnSpPr>
        <xdr:cNvPr id="631" name="直線コネクタ 630"/>
        <xdr:cNvCxnSpPr/>
      </xdr:nvCxnSpPr>
      <xdr:spPr>
        <a:xfrm flipV="1">
          <a:off x="22160864" y="9401991"/>
          <a:ext cx="0" cy="1626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59344</xdr:rowOff>
    </xdr:from>
    <xdr:ext cx="469744" cy="259045"/>
    <xdr:sp macro="" textlink="">
      <xdr:nvSpPr>
        <xdr:cNvPr id="632" name="【保健センター・保健所】&#10;一人当たり面積最小値テキスト"/>
        <xdr:cNvSpPr txBox="1"/>
      </xdr:nvSpPr>
      <xdr:spPr>
        <a:xfrm>
          <a:off x="22199600" y="11032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55517</xdr:rowOff>
    </xdr:from>
    <xdr:to>
      <xdr:col>116</xdr:col>
      <xdr:colOff>152400</xdr:colOff>
      <xdr:row>64</xdr:row>
      <xdr:rowOff>55517</xdr:rowOff>
    </xdr:to>
    <xdr:cxnSp macro="">
      <xdr:nvCxnSpPr>
        <xdr:cNvPr id="633" name="直線コネクタ 632"/>
        <xdr:cNvCxnSpPr/>
      </xdr:nvCxnSpPr>
      <xdr:spPr>
        <a:xfrm>
          <a:off x="22072600" y="11028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90368</xdr:rowOff>
    </xdr:from>
    <xdr:ext cx="469744" cy="259045"/>
    <xdr:sp macro="" textlink="">
      <xdr:nvSpPr>
        <xdr:cNvPr id="634" name="【保健センター・保健所】&#10;一人当たり面積最大値テキスト"/>
        <xdr:cNvSpPr txBox="1"/>
      </xdr:nvSpPr>
      <xdr:spPr>
        <a:xfrm>
          <a:off x="22199600" y="9177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143691</xdr:rowOff>
    </xdr:from>
    <xdr:to>
      <xdr:col>116</xdr:col>
      <xdr:colOff>152400</xdr:colOff>
      <xdr:row>54</xdr:row>
      <xdr:rowOff>143691</xdr:rowOff>
    </xdr:to>
    <xdr:cxnSp macro="">
      <xdr:nvCxnSpPr>
        <xdr:cNvPr id="635" name="直線コネクタ 634"/>
        <xdr:cNvCxnSpPr/>
      </xdr:nvCxnSpPr>
      <xdr:spPr>
        <a:xfrm>
          <a:off x="22072600" y="9401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171286</xdr:rowOff>
    </xdr:from>
    <xdr:ext cx="469744" cy="259045"/>
    <xdr:sp macro="" textlink="">
      <xdr:nvSpPr>
        <xdr:cNvPr id="636" name="【保健センター・保健所】&#10;一人当たり面積平均値テキスト"/>
        <xdr:cNvSpPr txBox="1"/>
      </xdr:nvSpPr>
      <xdr:spPr>
        <a:xfrm>
          <a:off x="22199600" y="106297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148409</xdr:rowOff>
    </xdr:from>
    <xdr:to>
      <xdr:col>116</xdr:col>
      <xdr:colOff>114300</xdr:colOff>
      <xdr:row>63</xdr:row>
      <xdr:rowOff>78559</xdr:rowOff>
    </xdr:to>
    <xdr:sp macro="" textlink="">
      <xdr:nvSpPr>
        <xdr:cNvPr id="637" name="フローチャート: 判断 636"/>
        <xdr:cNvSpPr/>
      </xdr:nvSpPr>
      <xdr:spPr>
        <a:xfrm>
          <a:off x="22110700" y="10778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125549</xdr:rowOff>
    </xdr:from>
    <xdr:to>
      <xdr:col>112</xdr:col>
      <xdr:colOff>38100</xdr:colOff>
      <xdr:row>63</xdr:row>
      <xdr:rowOff>55699</xdr:rowOff>
    </xdr:to>
    <xdr:sp macro="" textlink="">
      <xdr:nvSpPr>
        <xdr:cNvPr id="638" name="フローチャート: 判断 637"/>
        <xdr:cNvSpPr/>
      </xdr:nvSpPr>
      <xdr:spPr>
        <a:xfrm>
          <a:off x="21272500" y="10755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4717</xdr:rowOff>
    </xdr:from>
    <xdr:to>
      <xdr:col>107</xdr:col>
      <xdr:colOff>101600</xdr:colOff>
      <xdr:row>63</xdr:row>
      <xdr:rowOff>106317</xdr:rowOff>
    </xdr:to>
    <xdr:sp macro="" textlink="">
      <xdr:nvSpPr>
        <xdr:cNvPr id="639" name="フローチャート: 判断 638"/>
        <xdr:cNvSpPr/>
      </xdr:nvSpPr>
      <xdr:spPr>
        <a:xfrm>
          <a:off x="20383500" y="10806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151674</xdr:rowOff>
    </xdr:from>
    <xdr:to>
      <xdr:col>102</xdr:col>
      <xdr:colOff>165100</xdr:colOff>
      <xdr:row>63</xdr:row>
      <xdr:rowOff>81824</xdr:rowOff>
    </xdr:to>
    <xdr:sp macro="" textlink="">
      <xdr:nvSpPr>
        <xdr:cNvPr id="640" name="フローチャート: 判断 639"/>
        <xdr:cNvSpPr/>
      </xdr:nvSpPr>
      <xdr:spPr>
        <a:xfrm>
          <a:off x="19494500" y="10781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41" name="テキスト ボックス 64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42" name="テキスト ボックス 64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43" name="テキスト ボックス 64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44" name="テキスト ボックス 64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45" name="テキスト ボックス 64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64</xdr:row>
      <xdr:rowOff>4717</xdr:rowOff>
    </xdr:from>
    <xdr:to>
      <xdr:col>116</xdr:col>
      <xdr:colOff>114300</xdr:colOff>
      <xdr:row>64</xdr:row>
      <xdr:rowOff>106317</xdr:rowOff>
    </xdr:to>
    <xdr:sp macro="" textlink="">
      <xdr:nvSpPr>
        <xdr:cNvPr id="646" name="楕円 645"/>
        <xdr:cNvSpPr/>
      </xdr:nvSpPr>
      <xdr:spPr>
        <a:xfrm>
          <a:off x="22110700" y="10977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91094</xdr:rowOff>
    </xdr:from>
    <xdr:ext cx="469744" cy="259045"/>
    <xdr:sp macro="" textlink="">
      <xdr:nvSpPr>
        <xdr:cNvPr id="647" name="【保健センター・保健所】&#10;一人当たり面積該当値テキスト"/>
        <xdr:cNvSpPr txBox="1"/>
      </xdr:nvSpPr>
      <xdr:spPr>
        <a:xfrm>
          <a:off x="22199600" y="10892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64</xdr:row>
      <xdr:rowOff>6350</xdr:rowOff>
    </xdr:from>
    <xdr:to>
      <xdr:col>112</xdr:col>
      <xdr:colOff>38100</xdr:colOff>
      <xdr:row>64</xdr:row>
      <xdr:rowOff>107950</xdr:rowOff>
    </xdr:to>
    <xdr:sp macro="" textlink="">
      <xdr:nvSpPr>
        <xdr:cNvPr id="648" name="楕円 647"/>
        <xdr:cNvSpPr/>
      </xdr:nvSpPr>
      <xdr:spPr>
        <a:xfrm>
          <a:off x="21272500" y="1097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55517</xdr:rowOff>
    </xdr:from>
    <xdr:to>
      <xdr:col>116</xdr:col>
      <xdr:colOff>63500</xdr:colOff>
      <xdr:row>64</xdr:row>
      <xdr:rowOff>57150</xdr:rowOff>
    </xdr:to>
    <xdr:cxnSp macro="">
      <xdr:nvCxnSpPr>
        <xdr:cNvPr id="649" name="直線コネクタ 648"/>
        <xdr:cNvCxnSpPr/>
      </xdr:nvCxnSpPr>
      <xdr:spPr>
        <a:xfrm flipV="1">
          <a:off x="21323300" y="11028317"/>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64</xdr:row>
      <xdr:rowOff>6350</xdr:rowOff>
    </xdr:from>
    <xdr:to>
      <xdr:col>107</xdr:col>
      <xdr:colOff>101600</xdr:colOff>
      <xdr:row>64</xdr:row>
      <xdr:rowOff>107950</xdr:rowOff>
    </xdr:to>
    <xdr:sp macro="" textlink="">
      <xdr:nvSpPr>
        <xdr:cNvPr id="650" name="楕円 649"/>
        <xdr:cNvSpPr/>
      </xdr:nvSpPr>
      <xdr:spPr>
        <a:xfrm>
          <a:off x="20383500" y="1097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57150</xdr:rowOff>
    </xdr:from>
    <xdr:to>
      <xdr:col>111</xdr:col>
      <xdr:colOff>177800</xdr:colOff>
      <xdr:row>64</xdr:row>
      <xdr:rowOff>57150</xdr:rowOff>
    </xdr:to>
    <xdr:cxnSp macro="">
      <xdr:nvCxnSpPr>
        <xdr:cNvPr id="651" name="直線コネクタ 650"/>
        <xdr:cNvCxnSpPr/>
      </xdr:nvCxnSpPr>
      <xdr:spPr>
        <a:xfrm>
          <a:off x="20434300" y="11029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64</xdr:row>
      <xdr:rowOff>7983</xdr:rowOff>
    </xdr:from>
    <xdr:to>
      <xdr:col>102</xdr:col>
      <xdr:colOff>165100</xdr:colOff>
      <xdr:row>64</xdr:row>
      <xdr:rowOff>109583</xdr:rowOff>
    </xdr:to>
    <xdr:sp macro="" textlink="">
      <xdr:nvSpPr>
        <xdr:cNvPr id="652" name="楕円 651"/>
        <xdr:cNvSpPr/>
      </xdr:nvSpPr>
      <xdr:spPr>
        <a:xfrm>
          <a:off x="19494500" y="10980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57150</xdr:rowOff>
    </xdr:from>
    <xdr:to>
      <xdr:col>107</xdr:col>
      <xdr:colOff>50800</xdr:colOff>
      <xdr:row>64</xdr:row>
      <xdr:rowOff>58783</xdr:rowOff>
    </xdr:to>
    <xdr:cxnSp macro="">
      <xdr:nvCxnSpPr>
        <xdr:cNvPr id="653" name="直線コネクタ 652"/>
        <xdr:cNvCxnSpPr/>
      </xdr:nvCxnSpPr>
      <xdr:spPr>
        <a:xfrm flipV="1">
          <a:off x="19545300" y="11029950"/>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72226</xdr:rowOff>
    </xdr:from>
    <xdr:ext cx="469744" cy="259045"/>
    <xdr:sp macro="" textlink="">
      <xdr:nvSpPr>
        <xdr:cNvPr id="654" name="n_1aveValue【保健センター・保健所】&#10;一人当たり面積"/>
        <xdr:cNvSpPr txBox="1"/>
      </xdr:nvSpPr>
      <xdr:spPr>
        <a:xfrm>
          <a:off x="21075727" y="10530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122844</xdr:rowOff>
    </xdr:from>
    <xdr:ext cx="469744" cy="259045"/>
    <xdr:sp macro="" textlink="">
      <xdr:nvSpPr>
        <xdr:cNvPr id="655" name="n_2aveValue【保健センター・保健所】&#10;一人当たり面積"/>
        <xdr:cNvSpPr txBox="1"/>
      </xdr:nvSpPr>
      <xdr:spPr>
        <a:xfrm>
          <a:off x="20199427" y="10581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98351</xdr:rowOff>
    </xdr:from>
    <xdr:ext cx="469744" cy="259045"/>
    <xdr:sp macro="" textlink="">
      <xdr:nvSpPr>
        <xdr:cNvPr id="656" name="n_3aveValue【保健センター・保健所】&#10;一人当たり面積"/>
        <xdr:cNvSpPr txBox="1"/>
      </xdr:nvSpPr>
      <xdr:spPr>
        <a:xfrm>
          <a:off x="19310427" y="10556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99077</xdr:rowOff>
    </xdr:from>
    <xdr:ext cx="469744" cy="259045"/>
    <xdr:sp macro="" textlink="">
      <xdr:nvSpPr>
        <xdr:cNvPr id="657" name="n_1mainValue【保健センター・保健所】&#10;一人当たり面積"/>
        <xdr:cNvSpPr txBox="1"/>
      </xdr:nvSpPr>
      <xdr:spPr>
        <a:xfrm>
          <a:off x="21075727" y="1107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99077</xdr:rowOff>
    </xdr:from>
    <xdr:ext cx="469744" cy="259045"/>
    <xdr:sp macro="" textlink="">
      <xdr:nvSpPr>
        <xdr:cNvPr id="658" name="n_2mainValue【保健センター・保健所】&#10;一人当たり面積"/>
        <xdr:cNvSpPr txBox="1"/>
      </xdr:nvSpPr>
      <xdr:spPr>
        <a:xfrm>
          <a:off x="20199427" y="1107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100710</xdr:rowOff>
    </xdr:from>
    <xdr:ext cx="469744" cy="259045"/>
    <xdr:sp macro="" textlink="">
      <xdr:nvSpPr>
        <xdr:cNvPr id="659" name="n_3mainValue【保健センター・保健所】&#10;一人当たり面積"/>
        <xdr:cNvSpPr txBox="1"/>
      </xdr:nvSpPr>
      <xdr:spPr>
        <a:xfrm>
          <a:off x="19310427" y="11073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60" name="正方形/長方形 65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61" name="正方形/長方形 66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62" name="正方形/長方形 66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63" name="正方形/長方形 66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64" name="正方形/長方形 66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65" name="正方形/長方形 66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66" name="正方形/長方形 66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67" name="正方形/長方形 66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68" name="テキスト ボックス 66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69" name="直線コネクタ 66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70" name="テキスト ボックス 669"/>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71" name="直線コネクタ 670"/>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72" name="テキスト ボックス 671"/>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73" name="直線コネクタ 672"/>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74" name="テキスト ボックス 673"/>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75" name="直線コネクタ 674"/>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76" name="テキスト ボックス 675"/>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77" name="直線コネクタ 676"/>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78" name="テキスト ボックス 677"/>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79" name="直線コネクタ 678"/>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680" name="テキスト ボックス 679"/>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81" name="直線コネクタ 68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82" name="テキスト ボックス 681"/>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83"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150495</xdr:rowOff>
    </xdr:from>
    <xdr:to>
      <xdr:col>85</xdr:col>
      <xdr:colOff>126364</xdr:colOff>
      <xdr:row>87</xdr:row>
      <xdr:rowOff>19050</xdr:rowOff>
    </xdr:to>
    <xdr:cxnSp macro="">
      <xdr:nvCxnSpPr>
        <xdr:cNvPr id="684" name="直線コネクタ 683"/>
        <xdr:cNvCxnSpPr/>
      </xdr:nvCxnSpPr>
      <xdr:spPr>
        <a:xfrm flipV="1">
          <a:off x="16318864" y="13352145"/>
          <a:ext cx="0" cy="1583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22877</xdr:rowOff>
    </xdr:from>
    <xdr:ext cx="405111" cy="259045"/>
    <xdr:sp macro="" textlink="">
      <xdr:nvSpPr>
        <xdr:cNvPr id="685" name="【消防施設】&#10;有形固定資産減価償却率最小値テキスト"/>
        <xdr:cNvSpPr txBox="1"/>
      </xdr:nvSpPr>
      <xdr:spPr>
        <a:xfrm>
          <a:off x="16357600" y="1493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87</xdr:row>
      <xdr:rowOff>19050</xdr:rowOff>
    </xdr:from>
    <xdr:to>
      <xdr:col>86</xdr:col>
      <xdr:colOff>25400</xdr:colOff>
      <xdr:row>87</xdr:row>
      <xdr:rowOff>19050</xdr:rowOff>
    </xdr:to>
    <xdr:cxnSp macro="">
      <xdr:nvCxnSpPr>
        <xdr:cNvPr id="686" name="直線コネクタ 685"/>
        <xdr:cNvCxnSpPr/>
      </xdr:nvCxnSpPr>
      <xdr:spPr>
        <a:xfrm>
          <a:off x="16230600" y="1493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97172</xdr:rowOff>
    </xdr:from>
    <xdr:ext cx="405111" cy="259045"/>
    <xdr:sp macro="" textlink="">
      <xdr:nvSpPr>
        <xdr:cNvPr id="687" name="【消防施設】&#10;有形固定資産減価償却率最大値テキスト"/>
        <xdr:cNvSpPr txBox="1"/>
      </xdr:nvSpPr>
      <xdr:spPr>
        <a:xfrm>
          <a:off x="16357600" y="13127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150495</xdr:rowOff>
    </xdr:from>
    <xdr:to>
      <xdr:col>86</xdr:col>
      <xdr:colOff>25400</xdr:colOff>
      <xdr:row>77</xdr:row>
      <xdr:rowOff>150495</xdr:rowOff>
    </xdr:to>
    <xdr:cxnSp macro="">
      <xdr:nvCxnSpPr>
        <xdr:cNvPr id="688" name="直線コネクタ 687"/>
        <xdr:cNvCxnSpPr/>
      </xdr:nvCxnSpPr>
      <xdr:spPr>
        <a:xfrm>
          <a:off x="16230600" y="13352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92091</xdr:rowOff>
    </xdr:from>
    <xdr:ext cx="405111" cy="259045"/>
    <xdr:sp macro="" textlink="">
      <xdr:nvSpPr>
        <xdr:cNvPr id="689" name="【消防施設】&#10;有形固定資産減価償却率平均値テキスト"/>
        <xdr:cNvSpPr txBox="1"/>
      </xdr:nvSpPr>
      <xdr:spPr>
        <a:xfrm>
          <a:off x="16357600" y="138080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69214</xdr:rowOff>
    </xdr:from>
    <xdr:to>
      <xdr:col>85</xdr:col>
      <xdr:colOff>177800</xdr:colOff>
      <xdr:row>81</xdr:row>
      <xdr:rowOff>170814</xdr:rowOff>
    </xdr:to>
    <xdr:sp macro="" textlink="">
      <xdr:nvSpPr>
        <xdr:cNvPr id="690" name="フローチャート: 判断 689"/>
        <xdr:cNvSpPr/>
      </xdr:nvSpPr>
      <xdr:spPr>
        <a:xfrm>
          <a:off x="16268700" y="13956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61595</xdr:rowOff>
    </xdr:from>
    <xdr:to>
      <xdr:col>81</xdr:col>
      <xdr:colOff>101600</xdr:colOff>
      <xdr:row>81</xdr:row>
      <xdr:rowOff>163195</xdr:rowOff>
    </xdr:to>
    <xdr:sp macro="" textlink="">
      <xdr:nvSpPr>
        <xdr:cNvPr id="691" name="フローチャート: 判断 690"/>
        <xdr:cNvSpPr/>
      </xdr:nvSpPr>
      <xdr:spPr>
        <a:xfrm>
          <a:off x="15430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107314</xdr:rowOff>
    </xdr:from>
    <xdr:to>
      <xdr:col>76</xdr:col>
      <xdr:colOff>165100</xdr:colOff>
      <xdr:row>83</xdr:row>
      <xdr:rowOff>37464</xdr:rowOff>
    </xdr:to>
    <xdr:sp macro="" textlink="">
      <xdr:nvSpPr>
        <xdr:cNvPr id="692" name="フローチャート: 判断 691"/>
        <xdr:cNvSpPr/>
      </xdr:nvSpPr>
      <xdr:spPr>
        <a:xfrm>
          <a:off x="14541500" y="1416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160655</xdr:rowOff>
    </xdr:from>
    <xdr:to>
      <xdr:col>72</xdr:col>
      <xdr:colOff>38100</xdr:colOff>
      <xdr:row>82</xdr:row>
      <xdr:rowOff>90805</xdr:rowOff>
    </xdr:to>
    <xdr:sp macro="" textlink="">
      <xdr:nvSpPr>
        <xdr:cNvPr id="693" name="フローチャート: 判断 692"/>
        <xdr:cNvSpPr/>
      </xdr:nvSpPr>
      <xdr:spPr>
        <a:xfrm>
          <a:off x="13652500" y="1404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94" name="テキスト ボックス 69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95" name="テキスト ボックス 69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96" name="テキスト ボックス 69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97" name="テキスト ボックス 69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98" name="テキスト ボックス 69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40639</xdr:rowOff>
    </xdr:from>
    <xdr:to>
      <xdr:col>85</xdr:col>
      <xdr:colOff>177800</xdr:colOff>
      <xdr:row>83</xdr:row>
      <xdr:rowOff>142239</xdr:rowOff>
    </xdr:to>
    <xdr:sp macro="" textlink="">
      <xdr:nvSpPr>
        <xdr:cNvPr id="699" name="楕円 698"/>
        <xdr:cNvSpPr/>
      </xdr:nvSpPr>
      <xdr:spPr>
        <a:xfrm>
          <a:off x="16268700" y="1427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19066</xdr:rowOff>
    </xdr:from>
    <xdr:ext cx="405111" cy="259045"/>
    <xdr:sp macro="" textlink="">
      <xdr:nvSpPr>
        <xdr:cNvPr id="700" name="【消防施設】&#10;有形固定資産減価償却率該当値テキスト"/>
        <xdr:cNvSpPr txBox="1"/>
      </xdr:nvSpPr>
      <xdr:spPr>
        <a:xfrm>
          <a:off x="16357600" y="14249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95886</xdr:rowOff>
    </xdr:from>
    <xdr:to>
      <xdr:col>81</xdr:col>
      <xdr:colOff>101600</xdr:colOff>
      <xdr:row>84</xdr:row>
      <xdr:rowOff>26036</xdr:rowOff>
    </xdr:to>
    <xdr:sp macro="" textlink="">
      <xdr:nvSpPr>
        <xdr:cNvPr id="701" name="楕円 700"/>
        <xdr:cNvSpPr/>
      </xdr:nvSpPr>
      <xdr:spPr>
        <a:xfrm>
          <a:off x="15430500" y="1432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91439</xdr:rowOff>
    </xdr:from>
    <xdr:to>
      <xdr:col>85</xdr:col>
      <xdr:colOff>127000</xdr:colOff>
      <xdr:row>83</xdr:row>
      <xdr:rowOff>146686</xdr:rowOff>
    </xdr:to>
    <xdr:cxnSp macro="">
      <xdr:nvCxnSpPr>
        <xdr:cNvPr id="702" name="直線コネクタ 701"/>
        <xdr:cNvCxnSpPr/>
      </xdr:nvCxnSpPr>
      <xdr:spPr>
        <a:xfrm flipV="1">
          <a:off x="15481300" y="14321789"/>
          <a:ext cx="838200" cy="55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160655</xdr:rowOff>
    </xdr:from>
    <xdr:to>
      <xdr:col>76</xdr:col>
      <xdr:colOff>165100</xdr:colOff>
      <xdr:row>84</xdr:row>
      <xdr:rowOff>90805</xdr:rowOff>
    </xdr:to>
    <xdr:sp macro="" textlink="">
      <xdr:nvSpPr>
        <xdr:cNvPr id="703" name="楕円 702"/>
        <xdr:cNvSpPr/>
      </xdr:nvSpPr>
      <xdr:spPr>
        <a:xfrm>
          <a:off x="14541500" y="1439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146686</xdr:rowOff>
    </xdr:from>
    <xdr:to>
      <xdr:col>81</xdr:col>
      <xdr:colOff>50800</xdr:colOff>
      <xdr:row>84</xdr:row>
      <xdr:rowOff>40005</xdr:rowOff>
    </xdr:to>
    <xdr:cxnSp macro="">
      <xdr:nvCxnSpPr>
        <xdr:cNvPr id="704" name="直線コネクタ 703"/>
        <xdr:cNvCxnSpPr/>
      </xdr:nvCxnSpPr>
      <xdr:spPr>
        <a:xfrm flipV="1">
          <a:off x="14592300" y="14377036"/>
          <a:ext cx="8890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44450</xdr:rowOff>
    </xdr:from>
    <xdr:to>
      <xdr:col>72</xdr:col>
      <xdr:colOff>38100</xdr:colOff>
      <xdr:row>81</xdr:row>
      <xdr:rowOff>146050</xdr:rowOff>
    </xdr:to>
    <xdr:sp macro="" textlink="">
      <xdr:nvSpPr>
        <xdr:cNvPr id="705" name="楕円 704"/>
        <xdr:cNvSpPr/>
      </xdr:nvSpPr>
      <xdr:spPr>
        <a:xfrm>
          <a:off x="136525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95250</xdr:rowOff>
    </xdr:from>
    <xdr:to>
      <xdr:col>76</xdr:col>
      <xdr:colOff>114300</xdr:colOff>
      <xdr:row>84</xdr:row>
      <xdr:rowOff>40005</xdr:rowOff>
    </xdr:to>
    <xdr:cxnSp macro="">
      <xdr:nvCxnSpPr>
        <xdr:cNvPr id="706" name="直線コネクタ 705"/>
        <xdr:cNvCxnSpPr/>
      </xdr:nvCxnSpPr>
      <xdr:spPr>
        <a:xfrm>
          <a:off x="13703300" y="13982700"/>
          <a:ext cx="889000" cy="459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8272</xdr:rowOff>
    </xdr:from>
    <xdr:ext cx="405111" cy="259045"/>
    <xdr:sp macro="" textlink="">
      <xdr:nvSpPr>
        <xdr:cNvPr id="707" name="n_1aveValue【消防施設】&#10;有形固定資産減価償却率"/>
        <xdr:cNvSpPr txBox="1"/>
      </xdr:nvSpPr>
      <xdr:spPr>
        <a:xfrm>
          <a:off x="15266044" y="1372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53991</xdr:rowOff>
    </xdr:from>
    <xdr:ext cx="405111" cy="259045"/>
    <xdr:sp macro="" textlink="">
      <xdr:nvSpPr>
        <xdr:cNvPr id="708" name="n_2aveValue【消防施設】&#10;有形固定資産減価償却率"/>
        <xdr:cNvSpPr txBox="1"/>
      </xdr:nvSpPr>
      <xdr:spPr>
        <a:xfrm>
          <a:off x="14389744" y="13941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81932</xdr:rowOff>
    </xdr:from>
    <xdr:ext cx="405111" cy="259045"/>
    <xdr:sp macro="" textlink="">
      <xdr:nvSpPr>
        <xdr:cNvPr id="709" name="n_3aveValue【消防施設】&#10;有形固定資産減価償却率"/>
        <xdr:cNvSpPr txBox="1"/>
      </xdr:nvSpPr>
      <xdr:spPr>
        <a:xfrm>
          <a:off x="13500744" y="1414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17163</xdr:rowOff>
    </xdr:from>
    <xdr:ext cx="405111" cy="259045"/>
    <xdr:sp macro="" textlink="">
      <xdr:nvSpPr>
        <xdr:cNvPr id="710" name="n_1mainValue【消防施設】&#10;有形固定資産減価償却率"/>
        <xdr:cNvSpPr txBox="1"/>
      </xdr:nvSpPr>
      <xdr:spPr>
        <a:xfrm>
          <a:off x="15266044" y="1441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81932</xdr:rowOff>
    </xdr:from>
    <xdr:ext cx="405111" cy="259045"/>
    <xdr:sp macro="" textlink="">
      <xdr:nvSpPr>
        <xdr:cNvPr id="711" name="n_2mainValue【消防施設】&#10;有形固定資産減価償却率"/>
        <xdr:cNvSpPr txBox="1"/>
      </xdr:nvSpPr>
      <xdr:spPr>
        <a:xfrm>
          <a:off x="14389744" y="14483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162577</xdr:rowOff>
    </xdr:from>
    <xdr:ext cx="405111" cy="259045"/>
    <xdr:sp macro="" textlink="">
      <xdr:nvSpPr>
        <xdr:cNvPr id="712" name="n_3mainValue【消防施設】&#10;有形固定資産減価償却率"/>
        <xdr:cNvSpPr txBox="1"/>
      </xdr:nvSpPr>
      <xdr:spPr>
        <a:xfrm>
          <a:off x="135007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13" name="正方形/長方形 71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14" name="正方形/長方形 71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15" name="正方形/長方形 71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16" name="正方形/長方形 71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17" name="正方形/長方形 71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18" name="正方形/長方形 71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19" name="正方形/長方形 71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20" name="正方形/長方形 71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21" name="テキスト ボックス 72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22" name="直線コネクタ 72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23" name="直線コネクタ 722"/>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24" name="テキスト ボックス 723"/>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25" name="直線コネクタ 724"/>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26" name="テキスト ボックス 725"/>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27" name="直線コネクタ 726"/>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28" name="テキスト ボックス 727"/>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29" name="直線コネクタ 728"/>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30" name="テキスト ボックス 729"/>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31" name="直線コネクタ 73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32" name="テキスト ボックス 73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3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104394</xdr:rowOff>
    </xdr:from>
    <xdr:to>
      <xdr:col>116</xdr:col>
      <xdr:colOff>62864</xdr:colOff>
      <xdr:row>86</xdr:row>
      <xdr:rowOff>29414</xdr:rowOff>
    </xdr:to>
    <xdr:cxnSp macro="">
      <xdr:nvCxnSpPr>
        <xdr:cNvPr id="734" name="直線コネクタ 733"/>
        <xdr:cNvCxnSpPr/>
      </xdr:nvCxnSpPr>
      <xdr:spPr>
        <a:xfrm flipV="1">
          <a:off x="22160864" y="13477494"/>
          <a:ext cx="0" cy="1296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33241</xdr:rowOff>
    </xdr:from>
    <xdr:ext cx="469744" cy="259045"/>
    <xdr:sp macro="" textlink="">
      <xdr:nvSpPr>
        <xdr:cNvPr id="735" name="【消防施設】&#10;一人当たり面積最小値テキスト"/>
        <xdr:cNvSpPr txBox="1"/>
      </xdr:nvSpPr>
      <xdr:spPr>
        <a:xfrm>
          <a:off x="22199600" y="14777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29414</xdr:rowOff>
    </xdr:from>
    <xdr:to>
      <xdr:col>116</xdr:col>
      <xdr:colOff>152400</xdr:colOff>
      <xdr:row>86</xdr:row>
      <xdr:rowOff>29414</xdr:rowOff>
    </xdr:to>
    <xdr:cxnSp macro="">
      <xdr:nvCxnSpPr>
        <xdr:cNvPr id="736" name="直線コネクタ 735"/>
        <xdr:cNvCxnSpPr/>
      </xdr:nvCxnSpPr>
      <xdr:spPr>
        <a:xfrm>
          <a:off x="22072600" y="14774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51071</xdr:rowOff>
    </xdr:from>
    <xdr:ext cx="469744" cy="259045"/>
    <xdr:sp macro="" textlink="">
      <xdr:nvSpPr>
        <xdr:cNvPr id="737" name="【消防施設】&#10;一人当たり面積最大値テキスト"/>
        <xdr:cNvSpPr txBox="1"/>
      </xdr:nvSpPr>
      <xdr:spPr>
        <a:xfrm>
          <a:off x="22199600" y="13252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104394</xdr:rowOff>
    </xdr:from>
    <xdr:to>
      <xdr:col>116</xdr:col>
      <xdr:colOff>152400</xdr:colOff>
      <xdr:row>78</xdr:row>
      <xdr:rowOff>104394</xdr:rowOff>
    </xdr:to>
    <xdr:cxnSp macro="">
      <xdr:nvCxnSpPr>
        <xdr:cNvPr id="738" name="直線コネクタ 737"/>
        <xdr:cNvCxnSpPr/>
      </xdr:nvCxnSpPr>
      <xdr:spPr>
        <a:xfrm>
          <a:off x="22072600" y="13477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70069</xdr:rowOff>
    </xdr:from>
    <xdr:ext cx="469744" cy="259045"/>
    <xdr:sp macro="" textlink="">
      <xdr:nvSpPr>
        <xdr:cNvPr id="739" name="【消防施設】&#10;一人当たり面積平均値テキスト"/>
        <xdr:cNvSpPr txBox="1"/>
      </xdr:nvSpPr>
      <xdr:spPr>
        <a:xfrm>
          <a:off x="22199600" y="144718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47192</xdr:rowOff>
    </xdr:from>
    <xdr:to>
      <xdr:col>116</xdr:col>
      <xdr:colOff>114300</xdr:colOff>
      <xdr:row>85</xdr:row>
      <xdr:rowOff>148792</xdr:rowOff>
    </xdr:to>
    <xdr:sp macro="" textlink="">
      <xdr:nvSpPr>
        <xdr:cNvPr id="740" name="フローチャート: 判断 739"/>
        <xdr:cNvSpPr/>
      </xdr:nvSpPr>
      <xdr:spPr>
        <a:xfrm>
          <a:off x="22110700" y="1462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65939</xdr:rowOff>
    </xdr:from>
    <xdr:to>
      <xdr:col>112</xdr:col>
      <xdr:colOff>38100</xdr:colOff>
      <xdr:row>85</xdr:row>
      <xdr:rowOff>167539</xdr:rowOff>
    </xdr:to>
    <xdr:sp macro="" textlink="">
      <xdr:nvSpPr>
        <xdr:cNvPr id="741" name="フローチャート: 判断 740"/>
        <xdr:cNvSpPr/>
      </xdr:nvSpPr>
      <xdr:spPr>
        <a:xfrm>
          <a:off x="21272500" y="1463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75997</xdr:rowOff>
    </xdr:from>
    <xdr:to>
      <xdr:col>107</xdr:col>
      <xdr:colOff>101600</xdr:colOff>
      <xdr:row>86</xdr:row>
      <xdr:rowOff>6147</xdr:rowOff>
    </xdr:to>
    <xdr:sp macro="" textlink="">
      <xdr:nvSpPr>
        <xdr:cNvPr id="742" name="フローチャート: 判断 741"/>
        <xdr:cNvSpPr/>
      </xdr:nvSpPr>
      <xdr:spPr>
        <a:xfrm>
          <a:off x="20383500" y="14649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99313</xdr:rowOff>
    </xdr:from>
    <xdr:to>
      <xdr:col>102</xdr:col>
      <xdr:colOff>165100</xdr:colOff>
      <xdr:row>86</xdr:row>
      <xdr:rowOff>29463</xdr:rowOff>
    </xdr:to>
    <xdr:sp macro="" textlink="">
      <xdr:nvSpPr>
        <xdr:cNvPr id="743" name="フローチャート: 判断 742"/>
        <xdr:cNvSpPr/>
      </xdr:nvSpPr>
      <xdr:spPr>
        <a:xfrm>
          <a:off x="19494500" y="1467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44" name="テキスト ボックス 74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45" name="テキスト ボックス 74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46" name="テキスト ボックス 74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47" name="テキスト ボックス 74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48" name="テキスト ボックス 74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94742</xdr:rowOff>
    </xdr:from>
    <xdr:to>
      <xdr:col>116</xdr:col>
      <xdr:colOff>114300</xdr:colOff>
      <xdr:row>86</xdr:row>
      <xdr:rowOff>24892</xdr:rowOff>
    </xdr:to>
    <xdr:sp macro="" textlink="">
      <xdr:nvSpPr>
        <xdr:cNvPr id="749" name="楕円 748"/>
        <xdr:cNvSpPr/>
      </xdr:nvSpPr>
      <xdr:spPr>
        <a:xfrm>
          <a:off x="22110700" y="1466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25620</xdr:rowOff>
    </xdr:from>
    <xdr:ext cx="469744" cy="259045"/>
    <xdr:sp macro="" textlink="">
      <xdr:nvSpPr>
        <xdr:cNvPr id="750" name="【消防施設】&#10;一人当たり面積該当値テキスト"/>
        <xdr:cNvSpPr txBox="1"/>
      </xdr:nvSpPr>
      <xdr:spPr>
        <a:xfrm>
          <a:off x="22199600" y="14598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95656</xdr:rowOff>
    </xdr:from>
    <xdr:to>
      <xdr:col>112</xdr:col>
      <xdr:colOff>38100</xdr:colOff>
      <xdr:row>86</xdr:row>
      <xdr:rowOff>25806</xdr:rowOff>
    </xdr:to>
    <xdr:sp macro="" textlink="">
      <xdr:nvSpPr>
        <xdr:cNvPr id="751" name="楕円 750"/>
        <xdr:cNvSpPr/>
      </xdr:nvSpPr>
      <xdr:spPr>
        <a:xfrm>
          <a:off x="21272500" y="14668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145542</xdr:rowOff>
    </xdr:from>
    <xdr:to>
      <xdr:col>116</xdr:col>
      <xdr:colOff>63500</xdr:colOff>
      <xdr:row>85</xdr:row>
      <xdr:rowOff>146456</xdr:rowOff>
    </xdr:to>
    <xdr:cxnSp macro="">
      <xdr:nvCxnSpPr>
        <xdr:cNvPr id="752" name="直線コネクタ 751"/>
        <xdr:cNvCxnSpPr/>
      </xdr:nvCxnSpPr>
      <xdr:spPr>
        <a:xfrm flipV="1">
          <a:off x="21323300" y="14718792"/>
          <a:ext cx="8382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94284</xdr:rowOff>
    </xdr:from>
    <xdr:to>
      <xdr:col>107</xdr:col>
      <xdr:colOff>101600</xdr:colOff>
      <xdr:row>86</xdr:row>
      <xdr:rowOff>24434</xdr:rowOff>
    </xdr:to>
    <xdr:sp macro="" textlink="">
      <xdr:nvSpPr>
        <xdr:cNvPr id="753" name="楕円 752"/>
        <xdr:cNvSpPr/>
      </xdr:nvSpPr>
      <xdr:spPr>
        <a:xfrm>
          <a:off x="20383500" y="14667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145084</xdr:rowOff>
    </xdr:from>
    <xdr:to>
      <xdr:col>111</xdr:col>
      <xdr:colOff>177800</xdr:colOff>
      <xdr:row>85</xdr:row>
      <xdr:rowOff>146456</xdr:rowOff>
    </xdr:to>
    <xdr:cxnSp macro="">
      <xdr:nvCxnSpPr>
        <xdr:cNvPr id="754" name="直線コネクタ 753"/>
        <xdr:cNvCxnSpPr/>
      </xdr:nvCxnSpPr>
      <xdr:spPr>
        <a:xfrm>
          <a:off x="20434300" y="14718334"/>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118974</xdr:rowOff>
    </xdr:from>
    <xdr:to>
      <xdr:col>102</xdr:col>
      <xdr:colOff>165100</xdr:colOff>
      <xdr:row>86</xdr:row>
      <xdr:rowOff>49124</xdr:rowOff>
    </xdr:to>
    <xdr:sp macro="" textlink="">
      <xdr:nvSpPr>
        <xdr:cNvPr id="755" name="楕円 754"/>
        <xdr:cNvSpPr/>
      </xdr:nvSpPr>
      <xdr:spPr>
        <a:xfrm>
          <a:off x="19494500" y="14692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145084</xdr:rowOff>
    </xdr:from>
    <xdr:to>
      <xdr:col>107</xdr:col>
      <xdr:colOff>50800</xdr:colOff>
      <xdr:row>85</xdr:row>
      <xdr:rowOff>169774</xdr:rowOff>
    </xdr:to>
    <xdr:cxnSp macro="">
      <xdr:nvCxnSpPr>
        <xdr:cNvPr id="756" name="直線コネクタ 755"/>
        <xdr:cNvCxnSpPr/>
      </xdr:nvCxnSpPr>
      <xdr:spPr>
        <a:xfrm flipV="1">
          <a:off x="19545300" y="14718334"/>
          <a:ext cx="889000" cy="24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12616</xdr:rowOff>
    </xdr:from>
    <xdr:ext cx="469744" cy="259045"/>
    <xdr:sp macro="" textlink="">
      <xdr:nvSpPr>
        <xdr:cNvPr id="757" name="n_1aveValue【消防施設】&#10;一人当たり面積"/>
        <xdr:cNvSpPr txBox="1"/>
      </xdr:nvSpPr>
      <xdr:spPr>
        <a:xfrm>
          <a:off x="21075727" y="1441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22674</xdr:rowOff>
    </xdr:from>
    <xdr:ext cx="469744" cy="259045"/>
    <xdr:sp macro="" textlink="">
      <xdr:nvSpPr>
        <xdr:cNvPr id="758" name="n_2aveValue【消防施設】&#10;一人当たり面積"/>
        <xdr:cNvSpPr txBox="1"/>
      </xdr:nvSpPr>
      <xdr:spPr>
        <a:xfrm>
          <a:off x="20199427" y="14424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45990</xdr:rowOff>
    </xdr:from>
    <xdr:ext cx="469744" cy="259045"/>
    <xdr:sp macro="" textlink="">
      <xdr:nvSpPr>
        <xdr:cNvPr id="759" name="n_3aveValue【消防施設】&#10;一人当たり面積"/>
        <xdr:cNvSpPr txBox="1"/>
      </xdr:nvSpPr>
      <xdr:spPr>
        <a:xfrm>
          <a:off x="19310427" y="1444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16933</xdr:rowOff>
    </xdr:from>
    <xdr:ext cx="469744" cy="259045"/>
    <xdr:sp macro="" textlink="">
      <xdr:nvSpPr>
        <xdr:cNvPr id="760" name="n_1mainValue【消防施設】&#10;一人当たり面積"/>
        <xdr:cNvSpPr txBox="1"/>
      </xdr:nvSpPr>
      <xdr:spPr>
        <a:xfrm>
          <a:off x="21075727" y="14761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15561</xdr:rowOff>
    </xdr:from>
    <xdr:ext cx="469744" cy="259045"/>
    <xdr:sp macro="" textlink="">
      <xdr:nvSpPr>
        <xdr:cNvPr id="761" name="n_2mainValue【消防施設】&#10;一人当たり面積"/>
        <xdr:cNvSpPr txBox="1"/>
      </xdr:nvSpPr>
      <xdr:spPr>
        <a:xfrm>
          <a:off x="20199427" y="14760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40251</xdr:rowOff>
    </xdr:from>
    <xdr:ext cx="469744" cy="259045"/>
    <xdr:sp macro="" textlink="">
      <xdr:nvSpPr>
        <xdr:cNvPr id="762" name="n_3mainValue【消防施設】&#10;一人当たり面積"/>
        <xdr:cNvSpPr txBox="1"/>
      </xdr:nvSpPr>
      <xdr:spPr>
        <a:xfrm>
          <a:off x="19310427" y="14784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63" name="正方形/長方形 76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64" name="正方形/長方形 76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65" name="正方形/長方形 76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66" name="正方形/長方形 76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67" name="正方形/長方形 76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68" name="正方形/長方形 76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69" name="正方形/長方形 76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70" name="正方形/長方形 76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71" name="テキスト ボックス 77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72" name="直線コネクタ 77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73" name="直線コネクタ 77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74" name="テキスト ボックス 773"/>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75" name="直線コネクタ 77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76" name="テキスト ボックス 77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77" name="直線コネクタ 77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78" name="テキスト ボックス 77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79" name="直線コネクタ 77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80" name="テキスト ボックス 77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81" name="直線コネクタ 78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82" name="テキスト ボックス 78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83" name="直線コネクタ 78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84" name="テキスト ボックス 783"/>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85" name="直線コネクタ 78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86" name="テキスト ボックス 78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8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94162</xdr:rowOff>
    </xdr:to>
    <xdr:cxnSp macro="">
      <xdr:nvCxnSpPr>
        <xdr:cNvPr id="788" name="直線コネクタ 787"/>
        <xdr:cNvCxnSpPr/>
      </xdr:nvCxnSpPr>
      <xdr:spPr>
        <a:xfrm flipV="1">
          <a:off x="16318864" y="17090571"/>
          <a:ext cx="0" cy="152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97989</xdr:rowOff>
    </xdr:from>
    <xdr:ext cx="340478" cy="259045"/>
    <xdr:sp macro="" textlink="">
      <xdr:nvSpPr>
        <xdr:cNvPr id="789" name="【庁舎】&#10;有形固定資産減価償却率最小値テキスト"/>
        <xdr:cNvSpPr txBox="1"/>
      </xdr:nvSpPr>
      <xdr:spPr>
        <a:xfrm>
          <a:off x="16357600" y="186145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94162</xdr:rowOff>
    </xdr:from>
    <xdr:to>
      <xdr:col>86</xdr:col>
      <xdr:colOff>25400</xdr:colOff>
      <xdr:row>108</xdr:row>
      <xdr:rowOff>94162</xdr:rowOff>
    </xdr:to>
    <xdr:cxnSp macro="">
      <xdr:nvCxnSpPr>
        <xdr:cNvPr id="790" name="直線コネクタ 789"/>
        <xdr:cNvCxnSpPr/>
      </xdr:nvCxnSpPr>
      <xdr:spPr>
        <a:xfrm>
          <a:off x="16230600" y="18610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791"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92" name="直線コネクタ 791"/>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139716</xdr:rowOff>
    </xdr:from>
    <xdr:ext cx="405111" cy="259045"/>
    <xdr:sp macro="" textlink="">
      <xdr:nvSpPr>
        <xdr:cNvPr id="793" name="【庁舎】&#10;有形固定資産減価償却率平均値テキスト"/>
        <xdr:cNvSpPr txBox="1"/>
      </xdr:nvSpPr>
      <xdr:spPr>
        <a:xfrm>
          <a:off x="16357600" y="176276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116839</xdr:rowOff>
    </xdr:from>
    <xdr:to>
      <xdr:col>85</xdr:col>
      <xdr:colOff>177800</xdr:colOff>
      <xdr:row>104</xdr:row>
      <xdr:rowOff>46989</xdr:rowOff>
    </xdr:to>
    <xdr:sp macro="" textlink="">
      <xdr:nvSpPr>
        <xdr:cNvPr id="794" name="フローチャート: 判断 793"/>
        <xdr:cNvSpPr/>
      </xdr:nvSpPr>
      <xdr:spPr>
        <a:xfrm>
          <a:off x="16268700" y="1777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129902</xdr:rowOff>
    </xdr:from>
    <xdr:to>
      <xdr:col>81</xdr:col>
      <xdr:colOff>101600</xdr:colOff>
      <xdr:row>104</xdr:row>
      <xdr:rowOff>60052</xdr:rowOff>
    </xdr:to>
    <xdr:sp macro="" textlink="">
      <xdr:nvSpPr>
        <xdr:cNvPr id="795" name="フローチャート: 判断 794"/>
        <xdr:cNvSpPr/>
      </xdr:nvSpPr>
      <xdr:spPr>
        <a:xfrm>
          <a:off x="15430500" y="17789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7438</xdr:rowOff>
    </xdr:from>
    <xdr:to>
      <xdr:col>76</xdr:col>
      <xdr:colOff>165100</xdr:colOff>
      <xdr:row>104</xdr:row>
      <xdr:rowOff>109038</xdr:rowOff>
    </xdr:to>
    <xdr:sp macro="" textlink="">
      <xdr:nvSpPr>
        <xdr:cNvPr id="796" name="フローチャート: 判断 795"/>
        <xdr:cNvSpPr/>
      </xdr:nvSpPr>
      <xdr:spPr>
        <a:xfrm>
          <a:off x="14541500" y="1783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76019</xdr:rowOff>
    </xdr:from>
    <xdr:to>
      <xdr:col>72</xdr:col>
      <xdr:colOff>38100</xdr:colOff>
      <xdr:row>104</xdr:row>
      <xdr:rowOff>6169</xdr:rowOff>
    </xdr:to>
    <xdr:sp macro="" textlink="">
      <xdr:nvSpPr>
        <xdr:cNvPr id="797" name="フローチャート: 判断 796"/>
        <xdr:cNvSpPr/>
      </xdr:nvSpPr>
      <xdr:spPr>
        <a:xfrm>
          <a:off x="13652500" y="177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98" name="テキスト ボックス 79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99" name="テキスト ボックス 79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00" name="テキスト ボックス 79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01" name="テキスト ボックス 80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02" name="テキスト ボックス 80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85816</xdr:rowOff>
    </xdr:from>
    <xdr:to>
      <xdr:col>85</xdr:col>
      <xdr:colOff>177800</xdr:colOff>
      <xdr:row>105</xdr:row>
      <xdr:rowOff>15966</xdr:rowOff>
    </xdr:to>
    <xdr:sp macro="" textlink="">
      <xdr:nvSpPr>
        <xdr:cNvPr id="803" name="楕円 802"/>
        <xdr:cNvSpPr/>
      </xdr:nvSpPr>
      <xdr:spPr>
        <a:xfrm>
          <a:off x="16268700" y="1791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64243</xdr:rowOff>
    </xdr:from>
    <xdr:ext cx="405111" cy="259045"/>
    <xdr:sp macro="" textlink="">
      <xdr:nvSpPr>
        <xdr:cNvPr id="804" name="【庁舎】&#10;有形固定資産減価償却率該当値テキスト"/>
        <xdr:cNvSpPr txBox="1"/>
      </xdr:nvSpPr>
      <xdr:spPr>
        <a:xfrm>
          <a:off x="16357600" y="17895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129902</xdr:rowOff>
    </xdr:from>
    <xdr:to>
      <xdr:col>81</xdr:col>
      <xdr:colOff>101600</xdr:colOff>
      <xdr:row>105</xdr:row>
      <xdr:rowOff>60052</xdr:rowOff>
    </xdr:to>
    <xdr:sp macro="" textlink="">
      <xdr:nvSpPr>
        <xdr:cNvPr id="805" name="楕円 804"/>
        <xdr:cNvSpPr/>
      </xdr:nvSpPr>
      <xdr:spPr>
        <a:xfrm>
          <a:off x="15430500" y="17960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136616</xdr:rowOff>
    </xdr:from>
    <xdr:to>
      <xdr:col>85</xdr:col>
      <xdr:colOff>127000</xdr:colOff>
      <xdr:row>105</xdr:row>
      <xdr:rowOff>9252</xdr:rowOff>
    </xdr:to>
    <xdr:cxnSp macro="">
      <xdr:nvCxnSpPr>
        <xdr:cNvPr id="806" name="直線コネクタ 805"/>
        <xdr:cNvCxnSpPr/>
      </xdr:nvCxnSpPr>
      <xdr:spPr>
        <a:xfrm flipV="1">
          <a:off x="15481300" y="17967416"/>
          <a:ext cx="838200" cy="44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907</xdr:rowOff>
    </xdr:from>
    <xdr:to>
      <xdr:col>76</xdr:col>
      <xdr:colOff>165100</xdr:colOff>
      <xdr:row>105</xdr:row>
      <xdr:rowOff>102507</xdr:rowOff>
    </xdr:to>
    <xdr:sp macro="" textlink="">
      <xdr:nvSpPr>
        <xdr:cNvPr id="807" name="楕円 806"/>
        <xdr:cNvSpPr/>
      </xdr:nvSpPr>
      <xdr:spPr>
        <a:xfrm>
          <a:off x="14541500" y="1800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9252</xdr:rowOff>
    </xdr:from>
    <xdr:to>
      <xdr:col>81</xdr:col>
      <xdr:colOff>50800</xdr:colOff>
      <xdr:row>105</xdr:row>
      <xdr:rowOff>51707</xdr:rowOff>
    </xdr:to>
    <xdr:cxnSp macro="">
      <xdr:nvCxnSpPr>
        <xdr:cNvPr id="808" name="直線コネクタ 807"/>
        <xdr:cNvCxnSpPr/>
      </xdr:nvCxnSpPr>
      <xdr:spPr>
        <a:xfrm flipV="1">
          <a:off x="14592300" y="18011502"/>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46627</xdr:rowOff>
    </xdr:from>
    <xdr:to>
      <xdr:col>72</xdr:col>
      <xdr:colOff>38100</xdr:colOff>
      <xdr:row>105</xdr:row>
      <xdr:rowOff>148227</xdr:rowOff>
    </xdr:to>
    <xdr:sp macro="" textlink="">
      <xdr:nvSpPr>
        <xdr:cNvPr id="809" name="楕円 808"/>
        <xdr:cNvSpPr/>
      </xdr:nvSpPr>
      <xdr:spPr>
        <a:xfrm>
          <a:off x="13652500" y="1804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51707</xdr:rowOff>
    </xdr:from>
    <xdr:to>
      <xdr:col>76</xdr:col>
      <xdr:colOff>114300</xdr:colOff>
      <xdr:row>105</xdr:row>
      <xdr:rowOff>97427</xdr:rowOff>
    </xdr:to>
    <xdr:cxnSp macro="">
      <xdr:nvCxnSpPr>
        <xdr:cNvPr id="810" name="直線コネクタ 809"/>
        <xdr:cNvCxnSpPr/>
      </xdr:nvCxnSpPr>
      <xdr:spPr>
        <a:xfrm flipV="1">
          <a:off x="13703300" y="18053957"/>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76579</xdr:rowOff>
    </xdr:from>
    <xdr:ext cx="405111" cy="259045"/>
    <xdr:sp macro="" textlink="">
      <xdr:nvSpPr>
        <xdr:cNvPr id="811" name="n_1aveValue【庁舎】&#10;有形固定資産減価償却率"/>
        <xdr:cNvSpPr txBox="1"/>
      </xdr:nvSpPr>
      <xdr:spPr>
        <a:xfrm>
          <a:off x="15266044" y="17564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125565</xdr:rowOff>
    </xdr:from>
    <xdr:ext cx="405111" cy="259045"/>
    <xdr:sp macro="" textlink="">
      <xdr:nvSpPr>
        <xdr:cNvPr id="812" name="n_2aveValue【庁舎】&#10;有形固定資産減価償却率"/>
        <xdr:cNvSpPr txBox="1"/>
      </xdr:nvSpPr>
      <xdr:spPr>
        <a:xfrm>
          <a:off x="14389744" y="17613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22696</xdr:rowOff>
    </xdr:from>
    <xdr:ext cx="405111" cy="259045"/>
    <xdr:sp macro="" textlink="">
      <xdr:nvSpPr>
        <xdr:cNvPr id="813" name="n_3aveValue【庁舎】&#10;有形固定資産減価償却率"/>
        <xdr:cNvSpPr txBox="1"/>
      </xdr:nvSpPr>
      <xdr:spPr>
        <a:xfrm>
          <a:off x="13500744" y="1751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51179</xdr:rowOff>
    </xdr:from>
    <xdr:ext cx="405111" cy="259045"/>
    <xdr:sp macro="" textlink="">
      <xdr:nvSpPr>
        <xdr:cNvPr id="814" name="n_1mainValue【庁舎】&#10;有形固定資産減価償却率"/>
        <xdr:cNvSpPr txBox="1"/>
      </xdr:nvSpPr>
      <xdr:spPr>
        <a:xfrm>
          <a:off x="15266044" y="18053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93634</xdr:rowOff>
    </xdr:from>
    <xdr:ext cx="405111" cy="259045"/>
    <xdr:sp macro="" textlink="">
      <xdr:nvSpPr>
        <xdr:cNvPr id="815" name="n_2mainValue【庁舎】&#10;有形固定資産減価償却率"/>
        <xdr:cNvSpPr txBox="1"/>
      </xdr:nvSpPr>
      <xdr:spPr>
        <a:xfrm>
          <a:off x="14389744" y="1809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139354</xdr:rowOff>
    </xdr:from>
    <xdr:ext cx="405111" cy="259045"/>
    <xdr:sp macro="" textlink="">
      <xdr:nvSpPr>
        <xdr:cNvPr id="816" name="n_3mainValue【庁舎】&#10;有形固定資産減価償却率"/>
        <xdr:cNvSpPr txBox="1"/>
      </xdr:nvSpPr>
      <xdr:spPr>
        <a:xfrm>
          <a:off x="13500744" y="1814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17" name="正方形/長方形 81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18" name="正方形/長方形 81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19" name="正方形/長方形 81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20" name="正方形/長方形 81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21" name="正方形/長方形 82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22" name="正方形/長方形 82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23" name="正方形/長方形 82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24" name="正方形/長方形 82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25" name="テキスト ボックス 82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26" name="直線コネクタ 82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827" name="テキスト ボックス 826"/>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828" name="直線コネクタ 827"/>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29" name="テキスト ボックス 828"/>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30" name="直線コネクタ 829"/>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31" name="テキスト ボックス 830"/>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32" name="直線コネクタ 831"/>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33" name="テキスト ボックス 832"/>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34" name="直線コネクタ 833"/>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35" name="テキスト ボックス 834"/>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36" name="直線コネクタ 835"/>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37" name="テキスト ボックス 836"/>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38" name="直線コネクタ 837"/>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39" name="テキスト ボックス 838"/>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40" name="直線コネクタ 83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41" name="テキスト ボックス 84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4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164374</xdr:rowOff>
    </xdr:from>
    <xdr:to>
      <xdr:col>116</xdr:col>
      <xdr:colOff>62864</xdr:colOff>
      <xdr:row>109</xdr:row>
      <xdr:rowOff>35379</xdr:rowOff>
    </xdr:to>
    <xdr:cxnSp macro="">
      <xdr:nvCxnSpPr>
        <xdr:cNvPr id="843" name="直線コネクタ 842"/>
        <xdr:cNvCxnSpPr/>
      </xdr:nvCxnSpPr>
      <xdr:spPr>
        <a:xfrm flipV="1">
          <a:off x="22160864" y="17137924"/>
          <a:ext cx="0" cy="1585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39206</xdr:rowOff>
    </xdr:from>
    <xdr:ext cx="469744" cy="259045"/>
    <xdr:sp macro="" textlink="">
      <xdr:nvSpPr>
        <xdr:cNvPr id="844" name="【庁舎】&#10;一人当たり面積最小値テキスト"/>
        <xdr:cNvSpPr txBox="1"/>
      </xdr:nvSpPr>
      <xdr:spPr>
        <a:xfrm>
          <a:off x="22199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35379</xdr:rowOff>
    </xdr:from>
    <xdr:to>
      <xdr:col>116</xdr:col>
      <xdr:colOff>152400</xdr:colOff>
      <xdr:row>109</xdr:row>
      <xdr:rowOff>35379</xdr:rowOff>
    </xdr:to>
    <xdr:cxnSp macro="">
      <xdr:nvCxnSpPr>
        <xdr:cNvPr id="845" name="直線コネクタ 844"/>
        <xdr:cNvCxnSpPr/>
      </xdr:nvCxnSpPr>
      <xdr:spPr>
        <a:xfrm>
          <a:off x="22072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111051</xdr:rowOff>
    </xdr:from>
    <xdr:ext cx="469744" cy="259045"/>
    <xdr:sp macro="" textlink="">
      <xdr:nvSpPr>
        <xdr:cNvPr id="846" name="【庁舎】&#10;一人当たり面積最大値テキスト"/>
        <xdr:cNvSpPr txBox="1"/>
      </xdr:nvSpPr>
      <xdr:spPr>
        <a:xfrm>
          <a:off x="22199600" y="16913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164374</xdr:rowOff>
    </xdr:from>
    <xdr:to>
      <xdr:col>116</xdr:col>
      <xdr:colOff>152400</xdr:colOff>
      <xdr:row>99</xdr:row>
      <xdr:rowOff>164374</xdr:rowOff>
    </xdr:to>
    <xdr:cxnSp macro="">
      <xdr:nvCxnSpPr>
        <xdr:cNvPr id="847" name="直線コネクタ 846"/>
        <xdr:cNvCxnSpPr/>
      </xdr:nvCxnSpPr>
      <xdr:spPr>
        <a:xfrm>
          <a:off x="22072600" y="17137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163847</xdr:rowOff>
    </xdr:from>
    <xdr:ext cx="469744" cy="259045"/>
    <xdr:sp macro="" textlink="">
      <xdr:nvSpPr>
        <xdr:cNvPr id="848" name="【庁舎】&#10;一人当たり面積平均値テキスト"/>
        <xdr:cNvSpPr txBox="1"/>
      </xdr:nvSpPr>
      <xdr:spPr>
        <a:xfrm>
          <a:off x="22199600" y="18166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13970</xdr:rowOff>
    </xdr:from>
    <xdr:to>
      <xdr:col>116</xdr:col>
      <xdr:colOff>114300</xdr:colOff>
      <xdr:row>106</xdr:row>
      <xdr:rowOff>115570</xdr:rowOff>
    </xdr:to>
    <xdr:sp macro="" textlink="">
      <xdr:nvSpPr>
        <xdr:cNvPr id="849" name="フローチャート: 判断 848"/>
        <xdr:cNvSpPr/>
      </xdr:nvSpPr>
      <xdr:spPr>
        <a:xfrm>
          <a:off x="22110700" y="1818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46627</xdr:rowOff>
    </xdr:from>
    <xdr:to>
      <xdr:col>112</xdr:col>
      <xdr:colOff>38100</xdr:colOff>
      <xdr:row>106</xdr:row>
      <xdr:rowOff>148227</xdr:rowOff>
    </xdr:to>
    <xdr:sp macro="" textlink="">
      <xdr:nvSpPr>
        <xdr:cNvPr id="850" name="フローチャート: 判断 849"/>
        <xdr:cNvSpPr/>
      </xdr:nvSpPr>
      <xdr:spPr>
        <a:xfrm>
          <a:off x="21272500" y="1822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118473</xdr:rowOff>
    </xdr:from>
    <xdr:to>
      <xdr:col>107</xdr:col>
      <xdr:colOff>101600</xdr:colOff>
      <xdr:row>106</xdr:row>
      <xdr:rowOff>48623</xdr:rowOff>
    </xdr:to>
    <xdr:sp macro="" textlink="">
      <xdr:nvSpPr>
        <xdr:cNvPr id="851" name="フローチャート: 判断 850"/>
        <xdr:cNvSpPr/>
      </xdr:nvSpPr>
      <xdr:spPr>
        <a:xfrm>
          <a:off x="20383500" y="1812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69487</xdr:rowOff>
    </xdr:from>
    <xdr:to>
      <xdr:col>102</xdr:col>
      <xdr:colOff>165100</xdr:colOff>
      <xdr:row>106</xdr:row>
      <xdr:rowOff>171087</xdr:rowOff>
    </xdr:to>
    <xdr:sp macro="" textlink="">
      <xdr:nvSpPr>
        <xdr:cNvPr id="852" name="フローチャート: 判断 851"/>
        <xdr:cNvSpPr/>
      </xdr:nvSpPr>
      <xdr:spPr>
        <a:xfrm>
          <a:off x="19494500" y="18243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53" name="テキスト ボックス 85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54" name="テキスト ボックス 85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55" name="テキスト ボックス 85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56" name="テキスト ボックス 85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57" name="テキスト ボックス 85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100512</xdr:rowOff>
    </xdr:from>
    <xdr:to>
      <xdr:col>116</xdr:col>
      <xdr:colOff>114300</xdr:colOff>
      <xdr:row>105</xdr:row>
      <xdr:rowOff>30662</xdr:rowOff>
    </xdr:to>
    <xdr:sp macro="" textlink="">
      <xdr:nvSpPr>
        <xdr:cNvPr id="858" name="楕円 857"/>
        <xdr:cNvSpPr/>
      </xdr:nvSpPr>
      <xdr:spPr>
        <a:xfrm>
          <a:off x="22110700" y="1793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123389</xdr:rowOff>
    </xdr:from>
    <xdr:ext cx="469744" cy="259045"/>
    <xdr:sp macro="" textlink="">
      <xdr:nvSpPr>
        <xdr:cNvPr id="859" name="【庁舎】&#10;一人当たり面積該当値テキスト"/>
        <xdr:cNvSpPr txBox="1"/>
      </xdr:nvSpPr>
      <xdr:spPr>
        <a:xfrm>
          <a:off x="22199600" y="17782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116839</xdr:rowOff>
    </xdr:from>
    <xdr:to>
      <xdr:col>112</xdr:col>
      <xdr:colOff>38100</xdr:colOff>
      <xdr:row>105</xdr:row>
      <xdr:rowOff>46989</xdr:rowOff>
    </xdr:to>
    <xdr:sp macro="" textlink="">
      <xdr:nvSpPr>
        <xdr:cNvPr id="860" name="楕円 859"/>
        <xdr:cNvSpPr/>
      </xdr:nvSpPr>
      <xdr:spPr>
        <a:xfrm>
          <a:off x="21272500" y="1794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151312</xdr:rowOff>
    </xdr:from>
    <xdr:to>
      <xdr:col>116</xdr:col>
      <xdr:colOff>63500</xdr:colOff>
      <xdr:row>104</xdr:row>
      <xdr:rowOff>167639</xdr:rowOff>
    </xdr:to>
    <xdr:cxnSp macro="">
      <xdr:nvCxnSpPr>
        <xdr:cNvPr id="861" name="直線コネクタ 860"/>
        <xdr:cNvCxnSpPr/>
      </xdr:nvCxnSpPr>
      <xdr:spPr>
        <a:xfrm flipV="1">
          <a:off x="21323300" y="17982112"/>
          <a:ext cx="838200" cy="16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123371</xdr:rowOff>
    </xdr:from>
    <xdr:to>
      <xdr:col>107</xdr:col>
      <xdr:colOff>101600</xdr:colOff>
      <xdr:row>105</xdr:row>
      <xdr:rowOff>53521</xdr:rowOff>
    </xdr:to>
    <xdr:sp macro="" textlink="">
      <xdr:nvSpPr>
        <xdr:cNvPr id="862" name="楕円 861"/>
        <xdr:cNvSpPr/>
      </xdr:nvSpPr>
      <xdr:spPr>
        <a:xfrm>
          <a:off x="20383500" y="1795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167639</xdr:rowOff>
    </xdr:from>
    <xdr:to>
      <xdr:col>111</xdr:col>
      <xdr:colOff>177800</xdr:colOff>
      <xdr:row>105</xdr:row>
      <xdr:rowOff>2721</xdr:rowOff>
    </xdr:to>
    <xdr:cxnSp macro="">
      <xdr:nvCxnSpPr>
        <xdr:cNvPr id="863" name="直線コネクタ 862"/>
        <xdr:cNvCxnSpPr/>
      </xdr:nvCxnSpPr>
      <xdr:spPr>
        <a:xfrm flipV="1">
          <a:off x="20434300" y="17998439"/>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133169</xdr:rowOff>
    </xdr:from>
    <xdr:to>
      <xdr:col>102</xdr:col>
      <xdr:colOff>165100</xdr:colOff>
      <xdr:row>105</xdr:row>
      <xdr:rowOff>63319</xdr:rowOff>
    </xdr:to>
    <xdr:sp macro="" textlink="">
      <xdr:nvSpPr>
        <xdr:cNvPr id="864" name="楕円 863"/>
        <xdr:cNvSpPr/>
      </xdr:nvSpPr>
      <xdr:spPr>
        <a:xfrm>
          <a:off x="19494500" y="1796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2721</xdr:rowOff>
    </xdr:from>
    <xdr:to>
      <xdr:col>107</xdr:col>
      <xdr:colOff>50800</xdr:colOff>
      <xdr:row>105</xdr:row>
      <xdr:rowOff>12519</xdr:rowOff>
    </xdr:to>
    <xdr:cxnSp macro="">
      <xdr:nvCxnSpPr>
        <xdr:cNvPr id="865" name="直線コネクタ 864"/>
        <xdr:cNvCxnSpPr/>
      </xdr:nvCxnSpPr>
      <xdr:spPr>
        <a:xfrm flipV="1">
          <a:off x="19545300" y="18004971"/>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139354</xdr:rowOff>
    </xdr:from>
    <xdr:ext cx="469744" cy="259045"/>
    <xdr:sp macro="" textlink="">
      <xdr:nvSpPr>
        <xdr:cNvPr id="866" name="n_1aveValue【庁舎】&#10;一人当たり面積"/>
        <xdr:cNvSpPr txBox="1"/>
      </xdr:nvSpPr>
      <xdr:spPr>
        <a:xfrm>
          <a:off x="21075727" y="18313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39750</xdr:rowOff>
    </xdr:from>
    <xdr:ext cx="469744" cy="259045"/>
    <xdr:sp macro="" textlink="">
      <xdr:nvSpPr>
        <xdr:cNvPr id="867" name="n_2aveValue【庁舎】&#10;一人当たり面積"/>
        <xdr:cNvSpPr txBox="1"/>
      </xdr:nvSpPr>
      <xdr:spPr>
        <a:xfrm>
          <a:off x="20199427" y="18213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162214</xdr:rowOff>
    </xdr:from>
    <xdr:ext cx="469744" cy="259045"/>
    <xdr:sp macro="" textlink="">
      <xdr:nvSpPr>
        <xdr:cNvPr id="868" name="n_3aveValue【庁舎】&#10;一人当たり面積"/>
        <xdr:cNvSpPr txBox="1"/>
      </xdr:nvSpPr>
      <xdr:spPr>
        <a:xfrm>
          <a:off x="19310427" y="18335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63516</xdr:rowOff>
    </xdr:from>
    <xdr:ext cx="469744" cy="259045"/>
    <xdr:sp macro="" textlink="">
      <xdr:nvSpPr>
        <xdr:cNvPr id="869" name="n_1mainValue【庁舎】&#10;一人当たり面積"/>
        <xdr:cNvSpPr txBox="1"/>
      </xdr:nvSpPr>
      <xdr:spPr>
        <a:xfrm>
          <a:off x="21075727" y="1772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70048</xdr:rowOff>
    </xdr:from>
    <xdr:ext cx="469744" cy="259045"/>
    <xdr:sp macro="" textlink="">
      <xdr:nvSpPr>
        <xdr:cNvPr id="870" name="n_2mainValue【庁舎】&#10;一人当たり面積"/>
        <xdr:cNvSpPr txBox="1"/>
      </xdr:nvSpPr>
      <xdr:spPr>
        <a:xfrm>
          <a:off x="20199427" y="17729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79846</xdr:rowOff>
    </xdr:from>
    <xdr:ext cx="469744" cy="259045"/>
    <xdr:sp macro="" textlink="">
      <xdr:nvSpPr>
        <xdr:cNvPr id="871" name="n_3mainValue【庁舎】&#10;一人当たり面積"/>
        <xdr:cNvSpPr txBox="1"/>
      </xdr:nvSpPr>
      <xdr:spPr>
        <a:xfrm>
          <a:off x="19310427" y="17739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72" name="正方形/長方形 87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73" name="正方形/長方形 872"/>
        <xdr:cNvSpPr/>
      </xdr:nvSpPr>
      <xdr:spPr>
        <a:xfrm>
          <a:off x="762000" y="19494500"/>
          <a:ext cx="38481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74" name="テキスト ボックス 87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itchFamily="50" charset="-128"/>
              <a:ea typeface="ＭＳ Ｐゴシック" pitchFamily="50" charset="-128"/>
            </a:rPr>
            <a:t>一般廃棄物処理施設については類似団体平均及び前年数値と比較して大幅に減少しているが、一部事務組合が所有するごみ中間処理施設が新しく整備されたことによるものである。</a:t>
          </a:r>
          <a:endParaRPr kumimoji="1" lang="en-US" altLang="ja-JP" sz="1300">
            <a:latin typeface="ＭＳ Ｐゴシック" pitchFamily="50" charset="-128"/>
            <a:ea typeface="ＭＳ Ｐゴシック" pitchFamily="50" charset="-128"/>
          </a:endParaRPr>
        </a:p>
        <a:p>
          <a:r>
            <a:rPr kumimoji="1" lang="ja-JP" altLang="en-US" sz="1300">
              <a:latin typeface="ＭＳ Ｐゴシック" pitchFamily="50" charset="-128"/>
              <a:ea typeface="ＭＳ Ｐゴシック" pitchFamily="50" charset="-128"/>
            </a:rPr>
            <a:t>体育館・プールについては、町内に４か所の体育館と２か所のプールを所有しており、一人当たり面積が類似団体平均を大きく上回っている。人口減少に伴い利用需要の減少やが見込まれるとともに、少子高齢化の進行による人口構成の変化により、必要とする施設が変わっていくことも考えられることから、今後は運営方式も含めて施設のあり方を検討することも必要である。</a:t>
          </a:r>
          <a:endParaRPr kumimoji="1" lang="en-US" altLang="ja-JP" sz="1300">
            <a:latin typeface="ＭＳ Ｐゴシック" pitchFamily="50" charset="-128"/>
            <a:ea typeface="ＭＳ Ｐゴシック"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長野県飯島町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9,489
9,235
86.96
5,056,355
4,815,424
170,282
3,288,026
4,619,832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64.7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latin typeface="ＭＳ Ｐゴシック" pitchFamily="50" charset="-128"/>
              <a:ea typeface="ＭＳ Ｐゴシック" pitchFamily="50" charset="-128"/>
              <a:cs typeface="+mn-cs"/>
            </a:rPr>
            <a:t>　前年と同数値であったが、類似団体平均を</a:t>
          </a:r>
          <a:r>
            <a:rPr kumimoji="1" lang="en-US" altLang="ja-JP" sz="1300">
              <a:solidFill>
                <a:schemeClr val="dk1"/>
              </a:solidFill>
              <a:latin typeface="ＭＳ Ｐゴシック" pitchFamily="50" charset="-128"/>
              <a:ea typeface="ＭＳ Ｐゴシック" pitchFamily="50" charset="-128"/>
              <a:cs typeface="+mn-cs"/>
            </a:rPr>
            <a:t>0.02</a:t>
          </a:r>
          <a:r>
            <a:rPr kumimoji="1" lang="ja-JP" altLang="ja-JP" sz="1300">
              <a:solidFill>
                <a:schemeClr val="dk1"/>
              </a:solidFill>
              <a:latin typeface="ＭＳ Ｐゴシック" pitchFamily="50" charset="-128"/>
              <a:ea typeface="ＭＳ Ｐゴシック" pitchFamily="50" charset="-128"/>
              <a:cs typeface="+mn-cs"/>
            </a:rPr>
            <a:t>ポイント上回った。引続き定員管理の適正化による人件費削減や、町税等の徴収に努める。</a:t>
          </a:r>
          <a:endParaRPr lang="ja-JP" altLang="ja-JP" sz="1300">
            <a:latin typeface="ＭＳ Ｐゴシック" pitchFamily="50" charset="-128"/>
            <a:ea typeface="ＭＳ Ｐゴシック" pitchFamily="50" charset="-128"/>
          </a:endParaRPr>
        </a:p>
        <a:p>
          <a:endParaRPr kumimoji="1" lang="ja-JP" altLang="en-US" sz="1300">
            <a:latin typeface="ＭＳ Ｐゴシック" pitchFamily="50" charset="-128"/>
            <a:ea typeface="ＭＳ Ｐゴシック"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31448</xdr:rowOff>
    </xdr:from>
    <xdr:to>
      <xdr:col>23</xdr:col>
      <xdr:colOff>133350</xdr:colOff>
      <xdr:row>44</xdr:row>
      <xdr:rowOff>130628</xdr:rowOff>
    </xdr:to>
    <xdr:cxnSp macro="">
      <xdr:nvCxnSpPr>
        <xdr:cNvPr id="65" name="直線コネクタ 64"/>
        <xdr:cNvCxnSpPr/>
      </xdr:nvCxnSpPr>
      <xdr:spPr>
        <a:xfrm flipV="1">
          <a:off x="4953000" y="6203648"/>
          <a:ext cx="0" cy="14707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6" name="財政力最小値テキスト"/>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7" name="直線コネクタ 66"/>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117825</xdr:rowOff>
    </xdr:from>
    <xdr:ext cx="762000" cy="259045"/>
    <xdr:sp macro="" textlink="">
      <xdr:nvSpPr>
        <xdr:cNvPr id="68" name="財政力最大値テキスト"/>
        <xdr:cNvSpPr txBox="1"/>
      </xdr:nvSpPr>
      <xdr:spPr>
        <a:xfrm>
          <a:off x="5041900" y="594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31448</xdr:rowOff>
    </xdr:from>
    <xdr:to>
      <xdr:col>24</xdr:col>
      <xdr:colOff>12700</xdr:colOff>
      <xdr:row>36</xdr:row>
      <xdr:rowOff>31448</xdr:rowOff>
    </xdr:to>
    <xdr:cxnSp macro="">
      <xdr:nvCxnSpPr>
        <xdr:cNvPr id="69" name="直線コネクタ 68"/>
        <xdr:cNvCxnSpPr/>
      </xdr:nvCxnSpPr>
      <xdr:spPr>
        <a:xfrm>
          <a:off x="4864100" y="620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3326</xdr:rowOff>
    </xdr:from>
    <xdr:to>
      <xdr:col>23</xdr:col>
      <xdr:colOff>133350</xdr:colOff>
      <xdr:row>43</xdr:row>
      <xdr:rowOff>3326</xdr:rowOff>
    </xdr:to>
    <xdr:cxnSp macro="">
      <xdr:nvCxnSpPr>
        <xdr:cNvPr id="70" name="直線コネクタ 69"/>
        <xdr:cNvCxnSpPr/>
      </xdr:nvCxnSpPr>
      <xdr:spPr>
        <a:xfrm>
          <a:off x="4114800" y="737567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119034</xdr:rowOff>
    </xdr:from>
    <xdr:ext cx="762000" cy="259045"/>
    <xdr:sp macro="" textlink="">
      <xdr:nvSpPr>
        <xdr:cNvPr id="71" name="財政力平均値テキスト"/>
        <xdr:cNvSpPr txBox="1"/>
      </xdr:nvSpPr>
      <xdr:spPr>
        <a:xfrm>
          <a:off x="5041900" y="7319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146957</xdr:rowOff>
    </xdr:from>
    <xdr:to>
      <xdr:col>23</xdr:col>
      <xdr:colOff>184150</xdr:colOff>
      <xdr:row>43</xdr:row>
      <xdr:rowOff>77107</xdr:rowOff>
    </xdr:to>
    <xdr:sp macro="" textlink="">
      <xdr:nvSpPr>
        <xdr:cNvPr id="72" name="フローチャート: 判断 71"/>
        <xdr:cNvSpPr/>
      </xdr:nvSpPr>
      <xdr:spPr>
        <a:xfrm>
          <a:off x="49022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3326</xdr:rowOff>
    </xdr:from>
    <xdr:to>
      <xdr:col>19</xdr:col>
      <xdr:colOff>133350</xdr:colOff>
      <xdr:row>43</xdr:row>
      <xdr:rowOff>14817</xdr:rowOff>
    </xdr:to>
    <xdr:cxnSp macro="">
      <xdr:nvCxnSpPr>
        <xdr:cNvPr id="73" name="直線コネクタ 72"/>
        <xdr:cNvCxnSpPr/>
      </xdr:nvCxnSpPr>
      <xdr:spPr>
        <a:xfrm flipV="1">
          <a:off x="3225800" y="7375676"/>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158448</xdr:rowOff>
    </xdr:from>
    <xdr:to>
      <xdr:col>19</xdr:col>
      <xdr:colOff>184150</xdr:colOff>
      <xdr:row>43</xdr:row>
      <xdr:rowOff>88598</xdr:rowOff>
    </xdr:to>
    <xdr:sp macro="" textlink="">
      <xdr:nvSpPr>
        <xdr:cNvPr id="74" name="フローチャート: 判断 73"/>
        <xdr:cNvSpPr/>
      </xdr:nvSpPr>
      <xdr:spPr>
        <a:xfrm>
          <a:off x="40640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73375</xdr:rowOff>
    </xdr:from>
    <xdr:ext cx="736600" cy="259045"/>
    <xdr:sp macro="" textlink="">
      <xdr:nvSpPr>
        <xdr:cNvPr id="75" name="テキスト ボックス 74"/>
        <xdr:cNvSpPr txBox="1"/>
      </xdr:nvSpPr>
      <xdr:spPr>
        <a:xfrm>
          <a:off x="3733800" y="7445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14817</xdr:rowOff>
    </xdr:from>
    <xdr:to>
      <xdr:col>15</xdr:col>
      <xdr:colOff>82550</xdr:colOff>
      <xdr:row>43</xdr:row>
      <xdr:rowOff>26307</xdr:rowOff>
    </xdr:to>
    <xdr:cxnSp macro="">
      <xdr:nvCxnSpPr>
        <xdr:cNvPr id="76" name="直線コネクタ 75"/>
        <xdr:cNvCxnSpPr/>
      </xdr:nvCxnSpPr>
      <xdr:spPr>
        <a:xfrm flipV="1">
          <a:off x="2336800" y="7387167"/>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169938</xdr:rowOff>
    </xdr:from>
    <xdr:to>
      <xdr:col>15</xdr:col>
      <xdr:colOff>133350</xdr:colOff>
      <xdr:row>43</xdr:row>
      <xdr:rowOff>100088</xdr:rowOff>
    </xdr:to>
    <xdr:sp macro="" textlink="">
      <xdr:nvSpPr>
        <xdr:cNvPr id="77" name="フローチャート: 判断 76"/>
        <xdr:cNvSpPr/>
      </xdr:nvSpPr>
      <xdr:spPr>
        <a:xfrm>
          <a:off x="3175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84865</xdr:rowOff>
    </xdr:from>
    <xdr:ext cx="762000" cy="259045"/>
    <xdr:sp macro="" textlink="">
      <xdr:nvSpPr>
        <xdr:cNvPr id="78" name="テキスト ボックス 77"/>
        <xdr:cNvSpPr txBox="1"/>
      </xdr:nvSpPr>
      <xdr:spPr>
        <a:xfrm>
          <a:off x="2844800" y="745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26307</xdr:rowOff>
    </xdr:from>
    <xdr:to>
      <xdr:col>11</xdr:col>
      <xdr:colOff>31750</xdr:colOff>
      <xdr:row>43</xdr:row>
      <xdr:rowOff>26307</xdr:rowOff>
    </xdr:to>
    <xdr:cxnSp macro="">
      <xdr:nvCxnSpPr>
        <xdr:cNvPr id="79" name="直線コネクタ 78"/>
        <xdr:cNvCxnSpPr/>
      </xdr:nvCxnSpPr>
      <xdr:spPr>
        <a:xfrm>
          <a:off x="1447800" y="73986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9978</xdr:rowOff>
    </xdr:from>
    <xdr:to>
      <xdr:col>11</xdr:col>
      <xdr:colOff>82550</xdr:colOff>
      <xdr:row>43</xdr:row>
      <xdr:rowOff>111578</xdr:rowOff>
    </xdr:to>
    <xdr:sp macro="" textlink="">
      <xdr:nvSpPr>
        <xdr:cNvPr id="80" name="フローチャート: 判断 79"/>
        <xdr:cNvSpPr/>
      </xdr:nvSpPr>
      <xdr:spPr>
        <a:xfrm>
          <a:off x="2286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96355</xdr:rowOff>
    </xdr:from>
    <xdr:ext cx="762000" cy="259045"/>
    <xdr:sp macro="" textlink="">
      <xdr:nvSpPr>
        <xdr:cNvPr id="81" name="テキスト ボックス 80"/>
        <xdr:cNvSpPr txBox="1"/>
      </xdr:nvSpPr>
      <xdr:spPr>
        <a:xfrm>
          <a:off x="1955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55941</xdr:rowOff>
    </xdr:from>
    <xdr:to>
      <xdr:col>7</xdr:col>
      <xdr:colOff>31750</xdr:colOff>
      <xdr:row>43</xdr:row>
      <xdr:rowOff>157541</xdr:rowOff>
    </xdr:to>
    <xdr:sp macro="" textlink="">
      <xdr:nvSpPr>
        <xdr:cNvPr id="82" name="フローチャート: 判断 81"/>
        <xdr:cNvSpPr/>
      </xdr:nvSpPr>
      <xdr:spPr>
        <a:xfrm>
          <a:off x="1397000" y="742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142318</xdr:rowOff>
    </xdr:from>
    <xdr:ext cx="762000" cy="259045"/>
    <xdr:sp macro="" textlink="">
      <xdr:nvSpPr>
        <xdr:cNvPr id="83" name="テキスト ボックス 82"/>
        <xdr:cNvSpPr txBox="1"/>
      </xdr:nvSpPr>
      <xdr:spPr>
        <a:xfrm>
          <a:off x="1066800" y="751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123976</xdr:rowOff>
    </xdr:from>
    <xdr:to>
      <xdr:col>23</xdr:col>
      <xdr:colOff>184150</xdr:colOff>
      <xdr:row>43</xdr:row>
      <xdr:rowOff>54126</xdr:rowOff>
    </xdr:to>
    <xdr:sp macro="" textlink="">
      <xdr:nvSpPr>
        <xdr:cNvPr id="89" name="楕円 88"/>
        <xdr:cNvSpPr/>
      </xdr:nvSpPr>
      <xdr:spPr>
        <a:xfrm>
          <a:off x="4902200" y="732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140503</xdr:rowOff>
    </xdr:from>
    <xdr:ext cx="762000" cy="259045"/>
    <xdr:sp macro="" textlink="">
      <xdr:nvSpPr>
        <xdr:cNvPr id="90" name="財政力該当値テキスト"/>
        <xdr:cNvSpPr txBox="1"/>
      </xdr:nvSpPr>
      <xdr:spPr>
        <a:xfrm>
          <a:off x="5041900" y="716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123976</xdr:rowOff>
    </xdr:from>
    <xdr:to>
      <xdr:col>19</xdr:col>
      <xdr:colOff>184150</xdr:colOff>
      <xdr:row>43</xdr:row>
      <xdr:rowOff>54126</xdr:rowOff>
    </xdr:to>
    <xdr:sp macro="" textlink="">
      <xdr:nvSpPr>
        <xdr:cNvPr id="91" name="楕円 90"/>
        <xdr:cNvSpPr/>
      </xdr:nvSpPr>
      <xdr:spPr>
        <a:xfrm>
          <a:off x="4064000" y="732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64303</xdr:rowOff>
    </xdr:from>
    <xdr:ext cx="736600" cy="259045"/>
    <xdr:sp macro="" textlink="">
      <xdr:nvSpPr>
        <xdr:cNvPr id="92" name="テキスト ボックス 91"/>
        <xdr:cNvSpPr txBox="1"/>
      </xdr:nvSpPr>
      <xdr:spPr>
        <a:xfrm>
          <a:off x="3733800" y="70937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135467</xdr:rowOff>
    </xdr:from>
    <xdr:to>
      <xdr:col>15</xdr:col>
      <xdr:colOff>133350</xdr:colOff>
      <xdr:row>43</xdr:row>
      <xdr:rowOff>65617</xdr:rowOff>
    </xdr:to>
    <xdr:sp macro="" textlink="">
      <xdr:nvSpPr>
        <xdr:cNvPr id="93" name="楕円 92"/>
        <xdr:cNvSpPr/>
      </xdr:nvSpPr>
      <xdr:spPr>
        <a:xfrm>
          <a:off x="3175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75794</xdr:rowOff>
    </xdr:from>
    <xdr:ext cx="762000" cy="259045"/>
    <xdr:sp macro="" textlink="">
      <xdr:nvSpPr>
        <xdr:cNvPr id="94" name="テキスト ボックス 93"/>
        <xdr:cNvSpPr txBox="1"/>
      </xdr:nvSpPr>
      <xdr:spPr>
        <a:xfrm>
          <a:off x="2844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146957</xdr:rowOff>
    </xdr:from>
    <xdr:to>
      <xdr:col>11</xdr:col>
      <xdr:colOff>82550</xdr:colOff>
      <xdr:row>43</xdr:row>
      <xdr:rowOff>77107</xdr:rowOff>
    </xdr:to>
    <xdr:sp macro="" textlink="">
      <xdr:nvSpPr>
        <xdr:cNvPr id="95" name="楕円 94"/>
        <xdr:cNvSpPr/>
      </xdr:nvSpPr>
      <xdr:spPr>
        <a:xfrm>
          <a:off x="2286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87284</xdr:rowOff>
    </xdr:from>
    <xdr:ext cx="762000" cy="259045"/>
    <xdr:sp macro="" textlink="">
      <xdr:nvSpPr>
        <xdr:cNvPr id="96" name="テキスト ボックス 95"/>
        <xdr:cNvSpPr txBox="1"/>
      </xdr:nvSpPr>
      <xdr:spPr>
        <a:xfrm>
          <a:off x="1955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146957</xdr:rowOff>
    </xdr:from>
    <xdr:to>
      <xdr:col>7</xdr:col>
      <xdr:colOff>31750</xdr:colOff>
      <xdr:row>43</xdr:row>
      <xdr:rowOff>77107</xdr:rowOff>
    </xdr:to>
    <xdr:sp macro="" textlink="">
      <xdr:nvSpPr>
        <xdr:cNvPr id="97" name="楕円 96"/>
        <xdr:cNvSpPr/>
      </xdr:nvSpPr>
      <xdr:spPr>
        <a:xfrm>
          <a:off x="1397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87284</xdr:rowOff>
    </xdr:from>
    <xdr:ext cx="762000" cy="259045"/>
    <xdr:sp macro="" textlink="">
      <xdr:nvSpPr>
        <xdr:cNvPr id="98" name="テキスト ボックス 97"/>
        <xdr:cNvSpPr txBox="1"/>
      </xdr:nvSpPr>
      <xdr:spPr>
        <a:xfrm>
          <a:off x="1066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ＭＳ Ｐゴシック" pitchFamily="50" charset="-128"/>
              <a:ea typeface="ＭＳ Ｐゴシック" pitchFamily="50" charset="-128"/>
              <a:cs typeface="+mn-cs"/>
            </a:rPr>
            <a:t>　歳出における経常経費に充当した一般財源が増加したことにより、前年比</a:t>
          </a:r>
          <a:r>
            <a:rPr kumimoji="1" lang="en-US" altLang="ja-JP" sz="1300">
              <a:solidFill>
                <a:schemeClr val="dk1"/>
              </a:solidFill>
              <a:latin typeface="ＭＳ Ｐゴシック" pitchFamily="50" charset="-128"/>
              <a:ea typeface="ＭＳ Ｐゴシック" pitchFamily="50" charset="-128"/>
              <a:cs typeface="+mn-cs"/>
            </a:rPr>
            <a:t>2.6</a:t>
          </a:r>
          <a:r>
            <a:rPr kumimoji="1" lang="ja-JP" altLang="ja-JP" sz="1300">
              <a:solidFill>
                <a:schemeClr val="dk1"/>
              </a:solidFill>
              <a:latin typeface="ＭＳ Ｐゴシック" pitchFamily="50" charset="-128"/>
              <a:ea typeface="ＭＳ Ｐゴシック" pitchFamily="50" charset="-128"/>
              <a:cs typeface="+mn-cs"/>
            </a:rPr>
            <a:t>ポイントの増となったが、引続き類似団体平均より低い水準を維持している。</a:t>
          </a:r>
          <a:endParaRPr kumimoji="1" lang="en-US" altLang="ja-JP" sz="1300">
            <a:solidFill>
              <a:schemeClr val="dk1"/>
            </a:solidFill>
            <a:latin typeface="ＭＳ Ｐゴシック" pitchFamily="50" charset="-128"/>
            <a:ea typeface="ＭＳ Ｐゴシック" pitchFamily="50" charset="-128"/>
            <a:cs typeface="+mn-cs"/>
          </a:endParaRPr>
        </a:p>
        <a:p>
          <a:r>
            <a:rPr kumimoji="1" lang="ja-JP" altLang="ja-JP" sz="1300">
              <a:solidFill>
                <a:schemeClr val="dk1"/>
              </a:solidFill>
              <a:latin typeface="ＭＳ Ｐゴシック" pitchFamily="50" charset="-128"/>
              <a:ea typeface="ＭＳ Ｐゴシック" pitchFamily="50" charset="-128"/>
              <a:cs typeface="+mn-cs"/>
            </a:rPr>
            <a:t>今後も事業の精査に努めるとともに、一般財源負担の軽減や経常収支比率の改善を意識した予算に努め、安定で自立的な財政運営に努める。</a:t>
          </a:r>
          <a:endParaRPr lang="ja-JP" altLang="ja-JP" sz="1300">
            <a:latin typeface="ＭＳ Ｐゴシック" pitchFamily="50" charset="-128"/>
            <a:ea typeface="ＭＳ Ｐゴシック" pitchFamily="50" charset="-128"/>
          </a:endParaRPr>
        </a:p>
        <a:p>
          <a:endParaRPr kumimoji="1" lang="ja-JP" altLang="en-US" sz="1300">
            <a:latin typeface="ＭＳ Ｐゴシック" pitchFamily="50" charset="-128"/>
            <a:ea typeface="ＭＳ Ｐゴシック"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7831</xdr:rowOff>
    </xdr:from>
    <xdr:to>
      <xdr:col>23</xdr:col>
      <xdr:colOff>133350</xdr:colOff>
      <xdr:row>67</xdr:row>
      <xdr:rowOff>55880</xdr:rowOff>
    </xdr:to>
    <xdr:cxnSp macro="">
      <xdr:nvCxnSpPr>
        <xdr:cNvPr id="128" name="直線コネクタ 127"/>
        <xdr:cNvCxnSpPr/>
      </xdr:nvCxnSpPr>
      <xdr:spPr>
        <a:xfrm flipV="1">
          <a:off x="4953000" y="10123381"/>
          <a:ext cx="0" cy="141964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27957</xdr:rowOff>
    </xdr:from>
    <xdr:ext cx="762000" cy="259045"/>
    <xdr:sp macro="" textlink="">
      <xdr:nvSpPr>
        <xdr:cNvPr id="129" name="財政構造の弾力性最小値テキスト"/>
        <xdr:cNvSpPr txBox="1"/>
      </xdr:nvSpPr>
      <xdr:spPr>
        <a:xfrm>
          <a:off x="5041900" y="1151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55880</xdr:rowOff>
    </xdr:from>
    <xdr:to>
      <xdr:col>24</xdr:col>
      <xdr:colOff>12700</xdr:colOff>
      <xdr:row>67</xdr:row>
      <xdr:rowOff>55880</xdr:rowOff>
    </xdr:to>
    <xdr:cxnSp macro="">
      <xdr:nvCxnSpPr>
        <xdr:cNvPr id="130" name="直線コネクタ 129"/>
        <xdr:cNvCxnSpPr/>
      </xdr:nvCxnSpPr>
      <xdr:spPr>
        <a:xfrm>
          <a:off x="4864100" y="1154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94208</xdr:rowOff>
    </xdr:from>
    <xdr:ext cx="762000" cy="259045"/>
    <xdr:sp macro="" textlink="">
      <xdr:nvSpPr>
        <xdr:cNvPr id="131" name="財政構造の弾力性最大値テキスト"/>
        <xdr:cNvSpPr txBox="1"/>
      </xdr:nvSpPr>
      <xdr:spPr>
        <a:xfrm>
          <a:off x="5041900" y="9866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7831</xdr:rowOff>
    </xdr:from>
    <xdr:to>
      <xdr:col>24</xdr:col>
      <xdr:colOff>12700</xdr:colOff>
      <xdr:row>59</xdr:row>
      <xdr:rowOff>7831</xdr:rowOff>
    </xdr:to>
    <xdr:cxnSp macro="">
      <xdr:nvCxnSpPr>
        <xdr:cNvPr id="132" name="直線コネクタ 131"/>
        <xdr:cNvCxnSpPr/>
      </xdr:nvCxnSpPr>
      <xdr:spPr>
        <a:xfrm>
          <a:off x="4864100" y="10123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20320</xdr:rowOff>
    </xdr:from>
    <xdr:to>
      <xdr:col>23</xdr:col>
      <xdr:colOff>133350</xdr:colOff>
      <xdr:row>62</xdr:row>
      <xdr:rowOff>124883</xdr:rowOff>
    </xdr:to>
    <xdr:cxnSp macro="">
      <xdr:nvCxnSpPr>
        <xdr:cNvPr id="133" name="直線コネクタ 132"/>
        <xdr:cNvCxnSpPr/>
      </xdr:nvCxnSpPr>
      <xdr:spPr>
        <a:xfrm>
          <a:off x="4114800" y="10650220"/>
          <a:ext cx="8382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49123</xdr:rowOff>
    </xdr:from>
    <xdr:ext cx="762000" cy="259045"/>
    <xdr:sp macro="" textlink="">
      <xdr:nvSpPr>
        <xdr:cNvPr id="134" name="財政構造の弾力性平均値テキスト"/>
        <xdr:cNvSpPr txBox="1"/>
      </xdr:nvSpPr>
      <xdr:spPr>
        <a:xfrm>
          <a:off x="5041900" y="110219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77046</xdr:rowOff>
    </xdr:from>
    <xdr:to>
      <xdr:col>23</xdr:col>
      <xdr:colOff>184150</xdr:colOff>
      <xdr:row>65</xdr:row>
      <xdr:rowOff>7196</xdr:rowOff>
    </xdr:to>
    <xdr:sp macro="" textlink="">
      <xdr:nvSpPr>
        <xdr:cNvPr id="135" name="フローチャート: 判断 134"/>
        <xdr:cNvSpPr/>
      </xdr:nvSpPr>
      <xdr:spPr>
        <a:xfrm>
          <a:off x="4902200" y="1104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12277</xdr:rowOff>
    </xdr:from>
    <xdr:to>
      <xdr:col>19</xdr:col>
      <xdr:colOff>133350</xdr:colOff>
      <xdr:row>62</xdr:row>
      <xdr:rowOff>20320</xdr:rowOff>
    </xdr:to>
    <xdr:cxnSp macro="">
      <xdr:nvCxnSpPr>
        <xdr:cNvPr id="136" name="直線コネクタ 135"/>
        <xdr:cNvCxnSpPr/>
      </xdr:nvCxnSpPr>
      <xdr:spPr>
        <a:xfrm>
          <a:off x="3225800" y="1064217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48895</xdr:rowOff>
    </xdr:from>
    <xdr:to>
      <xdr:col>19</xdr:col>
      <xdr:colOff>184150</xdr:colOff>
      <xdr:row>64</xdr:row>
      <xdr:rowOff>150495</xdr:rowOff>
    </xdr:to>
    <xdr:sp macro="" textlink="">
      <xdr:nvSpPr>
        <xdr:cNvPr id="137" name="フローチャート: 判断 136"/>
        <xdr:cNvSpPr/>
      </xdr:nvSpPr>
      <xdr:spPr>
        <a:xfrm>
          <a:off x="4064000" y="1102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135272</xdr:rowOff>
    </xdr:from>
    <xdr:ext cx="736600" cy="259045"/>
    <xdr:sp macro="" textlink="">
      <xdr:nvSpPr>
        <xdr:cNvPr id="138" name="テキスト ボックス 137"/>
        <xdr:cNvSpPr txBox="1"/>
      </xdr:nvSpPr>
      <xdr:spPr>
        <a:xfrm>
          <a:off x="3733800" y="111080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151554</xdr:rowOff>
    </xdr:from>
    <xdr:to>
      <xdr:col>15</xdr:col>
      <xdr:colOff>82550</xdr:colOff>
      <xdr:row>62</xdr:row>
      <xdr:rowOff>12277</xdr:rowOff>
    </xdr:to>
    <xdr:cxnSp macro="">
      <xdr:nvCxnSpPr>
        <xdr:cNvPr id="139" name="直線コネクタ 138"/>
        <xdr:cNvCxnSpPr/>
      </xdr:nvCxnSpPr>
      <xdr:spPr>
        <a:xfrm>
          <a:off x="2336800" y="10610004"/>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8679</xdr:rowOff>
    </xdr:from>
    <xdr:to>
      <xdr:col>15</xdr:col>
      <xdr:colOff>133350</xdr:colOff>
      <xdr:row>64</xdr:row>
      <xdr:rowOff>110279</xdr:rowOff>
    </xdr:to>
    <xdr:sp macro="" textlink="">
      <xdr:nvSpPr>
        <xdr:cNvPr id="140" name="フローチャート: 判断 139"/>
        <xdr:cNvSpPr/>
      </xdr:nvSpPr>
      <xdr:spPr>
        <a:xfrm>
          <a:off x="3175000" y="10981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95056</xdr:rowOff>
    </xdr:from>
    <xdr:ext cx="762000" cy="259045"/>
    <xdr:sp macro="" textlink="">
      <xdr:nvSpPr>
        <xdr:cNvPr id="141" name="テキスト ボックス 140"/>
        <xdr:cNvSpPr txBox="1"/>
      </xdr:nvSpPr>
      <xdr:spPr>
        <a:xfrm>
          <a:off x="2844800" y="11067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151554</xdr:rowOff>
    </xdr:from>
    <xdr:to>
      <xdr:col>11</xdr:col>
      <xdr:colOff>31750</xdr:colOff>
      <xdr:row>62</xdr:row>
      <xdr:rowOff>60537</xdr:rowOff>
    </xdr:to>
    <xdr:cxnSp macro="">
      <xdr:nvCxnSpPr>
        <xdr:cNvPr id="142" name="直線コネクタ 141"/>
        <xdr:cNvCxnSpPr/>
      </xdr:nvCxnSpPr>
      <xdr:spPr>
        <a:xfrm flipV="1">
          <a:off x="1447800" y="10610004"/>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75565</xdr:rowOff>
    </xdr:from>
    <xdr:to>
      <xdr:col>11</xdr:col>
      <xdr:colOff>82550</xdr:colOff>
      <xdr:row>64</xdr:row>
      <xdr:rowOff>5715</xdr:rowOff>
    </xdr:to>
    <xdr:sp macro="" textlink="">
      <xdr:nvSpPr>
        <xdr:cNvPr id="143" name="フローチャート: 判断 142"/>
        <xdr:cNvSpPr/>
      </xdr:nvSpPr>
      <xdr:spPr>
        <a:xfrm>
          <a:off x="2286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161942</xdr:rowOff>
    </xdr:from>
    <xdr:ext cx="762000" cy="259045"/>
    <xdr:sp macro="" textlink="">
      <xdr:nvSpPr>
        <xdr:cNvPr id="144" name="テキスト ボックス 143"/>
        <xdr:cNvSpPr txBox="1"/>
      </xdr:nvSpPr>
      <xdr:spPr>
        <a:xfrm>
          <a:off x="1955800" y="1096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155998</xdr:rowOff>
    </xdr:from>
    <xdr:to>
      <xdr:col>7</xdr:col>
      <xdr:colOff>31750</xdr:colOff>
      <xdr:row>64</xdr:row>
      <xdr:rowOff>86148</xdr:rowOff>
    </xdr:to>
    <xdr:sp macro="" textlink="">
      <xdr:nvSpPr>
        <xdr:cNvPr id="145" name="フローチャート: 判断 144"/>
        <xdr:cNvSpPr/>
      </xdr:nvSpPr>
      <xdr:spPr>
        <a:xfrm>
          <a:off x="1397000" y="1095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70925</xdr:rowOff>
    </xdr:from>
    <xdr:ext cx="762000" cy="259045"/>
    <xdr:sp macro="" textlink="">
      <xdr:nvSpPr>
        <xdr:cNvPr id="146" name="テキスト ボックス 145"/>
        <xdr:cNvSpPr txBox="1"/>
      </xdr:nvSpPr>
      <xdr:spPr>
        <a:xfrm>
          <a:off x="1066800" y="11043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74083</xdr:rowOff>
    </xdr:from>
    <xdr:to>
      <xdr:col>23</xdr:col>
      <xdr:colOff>184150</xdr:colOff>
      <xdr:row>63</xdr:row>
      <xdr:rowOff>4233</xdr:rowOff>
    </xdr:to>
    <xdr:sp macro="" textlink="">
      <xdr:nvSpPr>
        <xdr:cNvPr id="152" name="楕円 151"/>
        <xdr:cNvSpPr/>
      </xdr:nvSpPr>
      <xdr:spPr>
        <a:xfrm>
          <a:off x="4902200" y="1070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90610</xdr:rowOff>
    </xdr:from>
    <xdr:ext cx="762000" cy="259045"/>
    <xdr:sp macro="" textlink="">
      <xdr:nvSpPr>
        <xdr:cNvPr id="153" name="財政構造の弾力性該当値テキスト"/>
        <xdr:cNvSpPr txBox="1"/>
      </xdr:nvSpPr>
      <xdr:spPr>
        <a:xfrm>
          <a:off x="5041900" y="1054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140970</xdr:rowOff>
    </xdr:from>
    <xdr:to>
      <xdr:col>19</xdr:col>
      <xdr:colOff>184150</xdr:colOff>
      <xdr:row>62</xdr:row>
      <xdr:rowOff>71120</xdr:rowOff>
    </xdr:to>
    <xdr:sp macro="" textlink="">
      <xdr:nvSpPr>
        <xdr:cNvPr id="154" name="楕円 153"/>
        <xdr:cNvSpPr/>
      </xdr:nvSpPr>
      <xdr:spPr>
        <a:xfrm>
          <a:off x="40640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81297</xdr:rowOff>
    </xdr:from>
    <xdr:ext cx="736600" cy="259045"/>
    <xdr:sp macro="" textlink="">
      <xdr:nvSpPr>
        <xdr:cNvPr id="155" name="テキスト ボックス 154"/>
        <xdr:cNvSpPr txBox="1"/>
      </xdr:nvSpPr>
      <xdr:spPr>
        <a:xfrm>
          <a:off x="3733800" y="1036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132927</xdr:rowOff>
    </xdr:from>
    <xdr:to>
      <xdr:col>15</xdr:col>
      <xdr:colOff>133350</xdr:colOff>
      <xdr:row>62</xdr:row>
      <xdr:rowOff>63077</xdr:rowOff>
    </xdr:to>
    <xdr:sp macro="" textlink="">
      <xdr:nvSpPr>
        <xdr:cNvPr id="156" name="楕円 155"/>
        <xdr:cNvSpPr/>
      </xdr:nvSpPr>
      <xdr:spPr>
        <a:xfrm>
          <a:off x="3175000" y="1059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73254</xdr:rowOff>
    </xdr:from>
    <xdr:ext cx="762000" cy="259045"/>
    <xdr:sp macro="" textlink="">
      <xdr:nvSpPr>
        <xdr:cNvPr id="157" name="テキスト ボックス 156"/>
        <xdr:cNvSpPr txBox="1"/>
      </xdr:nvSpPr>
      <xdr:spPr>
        <a:xfrm>
          <a:off x="2844800" y="1036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100754</xdr:rowOff>
    </xdr:from>
    <xdr:to>
      <xdr:col>11</xdr:col>
      <xdr:colOff>82550</xdr:colOff>
      <xdr:row>62</xdr:row>
      <xdr:rowOff>30904</xdr:rowOff>
    </xdr:to>
    <xdr:sp macro="" textlink="">
      <xdr:nvSpPr>
        <xdr:cNvPr id="158" name="楕円 157"/>
        <xdr:cNvSpPr/>
      </xdr:nvSpPr>
      <xdr:spPr>
        <a:xfrm>
          <a:off x="2286000" y="1055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41081</xdr:rowOff>
    </xdr:from>
    <xdr:ext cx="762000" cy="259045"/>
    <xdr:sp macro="" textlink="">
      <xdr:nvSpPr>
        <xdr:cNvPr id="159" name="テキスト ボックス 158"/>
        <xdr:cNvSpPr txBox="1"/>
      </xdr:nvSpPr>
      <xdr:spPr>
        <a:xfrm>
          <a:off x="1955800" y="10328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9737</xdr:rowOff>
    </xdr:from>
    <xdr:to>
      <xdr:col>7</xdr:col>
      <xdr:colOff>31750</xdr:colOff>
      <xdr:row>62</xdr:row>
      <xdr:rowOff>111337</xdr:rowOff>
    </xdr:to>
    <xdr:sp macro="" textlink="">
      <xdr:nvSpPr>
        <xdr:cNvPr id="160" name="楕円 159"/>
        <xdr:cNvSpPr/>
      </xdr:nvSpPr>
      <xdr:spPr>
        <a:xfrm>
          <a:off x="1397000" y="1063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121514</xdr:rowOff>
    </xdr:from>
    <xdr:ext cx="762000" cy="259045"/>
    <xdr:sp macro="" textlink="">
      <xdr:nvSpPr>
        <xdr:cNvPr id="161" name="テキスト ボックス 160"/>
        <xdr:cNvSpPr txBox="1"/>
      </xdr:nvSpPr>
      <xdr:spPr>
        <a:xfrm>
          <a:off x="1066800" y="1040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[167,224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latin typeface="ＭＳ Ｐゴシック" pitchFamily="50" charset="-128"/>
              <a:ea typeface="ＭＳ Ｐゴシック" pitchFamily="50" charset="-128"/>
              <a:cs typeface="+mn-cs"/>
            </a:rPr>
            <a:t>　人件費の増により、前年比</a:t>
          </a:r>
          <a:r>
            <a:rPr kumimoji="1" lang="en-US" altLang="ja-JP" sz="1300">
              <a:solidFill>
                <a:schemeClr val="dk1"/>
              </a:solidFill>
              <a:latin typeface="ＭＳ Ｐゴシック" pitchFamily="50" charset="-128"/>
              <a:ea typeface="ＭＳ Ｐゴシック" pitchFamily="50" charset="-128"/>
              <a:cs typeface="+mn-cs"/>
            </a:rPr>
            <a:t>7,691</a:t>
          </a:r>
          <a:r>
            <a:rPr kumimoji="1" lang="ja-JP" altLang="ja-JP" sz="1300">
              <a:solidFill>
                <a:schemeClr val="dk1"/>
              </a:solidFill>
              <a:latin typeface="ＭＳ Ｐゴシック" pitchFamily="50" charset="-128"/>
              <a:ea typeface="ＭＳ Ｐゴシック" pitchFamily="50" charset="-128"/>
              <a:cs typeface="+mn-cs"/>
            </a:rPr>
            <a:t>円の増となったが、依然として類似団体平均より低い水準を維持している。これは、指定管理者制度による管理委託等の効果も考えられる。今後も適正な事務の執行にかかる経費を精査し、健全財政の継続に努める。</a:t>
          </a:r>
          <a:endParaRPr lang="ja-JP" altLang="ja-JP" sz="1300">
            <a:latin typeface="ＭＳ Ｐゴシック" pitchFamily="50" charset="-128"/>
            <a:ea typeface="ＭＳ Ｐゴシック" pitchFamily="50" charset="-128"/>
          </a:endParaRPr>
        </a:p>
        <a:p>
          <a:endParaRPr kumimoji="1" lang="ja-JP" altLang="en-US" sz="1300">
            <a:latin typeface="ＭＳ Ｐゴシック" pitchFamily="50" charset="-128"/>
            <a:ea typeface="ＭＳ Ｐゴシック"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136365</xdr:rowOff>
    </xdr:from>
    <xdr:to>
      <xdr:col>23</xdr:col>
      <xdr:colOff>133350</xdr:colOff>
      <xdr:row>89</xdr:row>
      <xdr:rowOff>27854</xdr:rowOff>
    </xdr:to>
    <xdr:cxnSp macro="">
      <xdr:nvCxnSpPr>
        <xdr:cNvPr id="193" name="直線コネクタ 192"/>
        <xdr:cNvCxnSpPr/>
      </xdr:nvCxnSpPr>
      <xdr:spPr>
        <a:xfrm flipV="1">
          <a:off x="4953000" y="13852365"/>
          <a:ext cx="0" cy="14345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171381</xdr:rowOff>
    </xdr:from>
    <xdr:ext cx="762000" cy="259045"/>
    <xdr:sp macro="" textlink="">
      <xdr:nvSpPr>
        <xdr:cNvPr id="194" name="人件費・物件費等の状況最小値テキスト"/>
        <xdr:cNvSpPr txBox="1"/>
      </xdr:nvSpPr>
      <xdr:spPr>
        <a:xfrm>
          <a:off x="5041900" y="15258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547,817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27854</xdr:rowOff>
    </xdr:from>
    <xdr:to>
      <xdr:col>24</xdr:col>
      <xdr:colOff>12700</xdr:colOff>
      <xdr:row>89</xdr:row>
      <xdr:rowOff>27854</xdr:rowOff>
    </xdr:to>
    <xdr:cxnSp macro="">
      <xdr:nvCxnSpPr>
        <xdr:cNvPr id="195" name="直線コネクタ 194"/>
        <xdr:cNvCxnSpPr/>
      </xdr:nvCxnSpPr>
      <xdr:spPr>
        <a:xfrm>
          <a:off x="4864100" y="1528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51292</xdr:rowOff>
    </xdr:from>
    <xdr:ext cx="762000" cy="259045"/>
    <xdr:sp macro="" textlink="">
      <xdr:nvSpPr>
        <xdr:cNvPr id="196" name="人件費・物件費等の状況最大値テキスト"/>
        <xdr:cNvSpPr txBox="1"/>
      </xdr:nvSpPr>
      <xdr:spPr>
        <a:xfrm>
          <a:off x="5041900" y="1359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136365</xdr:rowOff>
    </xdr:from>
    <xdr:to>
      <xdr:col>24</xdr:col>
      <xdr:colOff>12700</xdr:colOff>
      <xdr:row>80</xdr:row>
      <xdr:rowOff>136365</xdr:rowOff>
    </xdr:to>
    <xdr:cxnSp macro="">
      <xdr:nvCxnSpPr>
        <xdr:cNvPr id="197" name="直線コネクタ 196"/>
        <xdr:cNvCxnSpPr/>
      </xdr:nvCxnSpPr>
      <xdr:spPr>
        <a:xfrm>
          <a:off x="4864100" y="13852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60982</xdr:rowOff>
    </xdr:from>
    <xdr:to>
      <xdr:col>23</xdr:col>
      <xdr:colOff>133350</xdr:colOff>
      <xdr:row>81</xdr:row>
      <xdr:rowOff>87495</xdr:rowOff>
    </xdr:to>
    <xdr:cxnSp macro="">
      <xdr:nvCxnSpPr>
        <xdr:cNvPr id="198" name="直線コネクタ 197"/>
        <xdr:cNvCxnSpPr/>
      </xdr:nvCxnSpPr>
      <xdr:spPr>
        <a:xfrm>
          <a:off x="4114800" y="13948432"/>
          <a:ext cx="838200" cy="26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33636</xdr:rowOff>
    </xdr:from>
    <xdr:ext cx="762000" cy="259045"/>
    <xdr:sp macro="" textlink="">
      <xdr:nvSpPr>
        <xdr:cNvPr id="199" name="人件費・物件費等の状況平均値テキスト"/>
        <xdr:cNvSpPr txBox="1"/>
      </xdr:nvSpPr>
      <xdr:spPr>
        <a:xfrm>
          <a:off x="5041900" y="140925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61559</xdr:rowOff>
    </xdr:from>
    <xdr:to>
      <xdr:col>23</xdr:col>
      <xdr:colOff>184150</xdr:colOff>
      <xdr:row>82</xdr:row>
      <xdr:rowOff>163159</xdr:rowOff>
    </xdr:to>
    <xdr:sp macro="" textlink="">
      <xdr:nvSpPr>
        <xdr:cNvPr id="200" name="フローチャート: 判断 199"/>
        <xdr:cNvSpPr/>
      </xdr:nvSpPr>
      <xdr:spPr>
        <a:xfrm>
          <a:off x="4902200" y="1412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52766</xdr:rowOff>
    </xdr:from>
    <xdr:to>
      <xdr:col>19</xdr:col>
      <xdr:colOff>133350</xdr:colOff>
      <xdr:row>81</xdr:row>
      <xdr:rowOff>60982</xdr:rowOff>
    </xdr:to>
    <xdr:cxnSp macro="">
      <xdr:nvCxnSpPr>
        <xdr:cNvPr id="201" name="直線コネクタ 200"/>
        <xdr:cNvCxnSpPr/>
      </xdr:nvCxnSpPr>
      <xdr:spPr>
        <a:xfrm>
          <a:off x="3225800" y="13940216"/>
          <a:ext cx="889000" cy="8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57414</xdr:rowOff>
    </xdr:from>
    <xdr:to>
      <xdr:col>19</xdr:col>
      <xdr:colOff>184150</xdr:colOff>
      <xdr:row>82</xdr:row>
      <xdr:rowOff>159014</xdr:rowOff>
    </xdr:to>
    <xdr:sp macro="" textlink="">
      <xdr:nvSpPr>
        <xdr:cNvPr id="202" name="フローチャート: 判断 201"/>
        <xdr:cNvSpPr/>
      </xdr:nvSpPr>
      <xdr:spPr>
        <a:xfrm>
          <a:off x="4064000" y="141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143791</xdr:rowOff>
    </xdr:from>
    <xdr:ext cx="736600" cy="259045"/>
    <xdr:sp macro="" textlink="">
      <xdr:nvSpPr>
        <xdr:cNvPr id="203" name="テキスト ボックス 202"/>
        <xdr:cNvSpPr txBox="1"/>
      </xdr:nvSpPr>
      <xdr:spPr>
        <a:xfrm>
          <a:off x="3733800" y="14202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10762</xdr:rowOff>
    </xdr:from>
    <xdr:to>
      <xdr:col>15</xdr:col>
      <xdr:colOff>82550</xdr:colOff>
      <xdr:row>81</xdr:row>
      <xdr:rowOff>52766</xdr:rowOff>
    </xdr:to>
    <xdr:cxnSp macro="">
      <xdr:nvCxnSpPr>
        <xdr:cNvPr id="204" name="直線コネクタ 203"/>
        <xdr:cNvCxnSpPr/>
      </xdr:nvCxnSpPr>
      <xdr:spPr>
        <a:xfrm>
          <a:off x="2336800" y="13898212"/>
          <a:ext cx="889000" cy="4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69667</xdr:rowOff>
    </xdr:from>
    <xdr:to>
      <xdr:col>15</xdr:col>
      <xdr:colOff>133350</xdr:colOff>
      <xdr:row>82</xdr:row>
      <xdr:rowOff>171267</xdr:rowOff>
    </xdr:to>
    <xdr:sp macro="" textlink="">
      <xdr:nvSpPr>
        <xdr:cNvPr id="205" name="フローチャート: 判断 204"/>
        <xdr:cNvSpPr/>
      </xdr:nvSpPr>
      <xdr:spPr>
        <a:xfrm>
          <a:off x="3175000" y="1412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156044</xdr:rowOff>
    </xdr:from>
    <xdr:ext cx="762000" cy="259045"/>
    <xdr:sp macro="" textlink="">
      <xdr:nvSpPr>
        <xdr:cNvPr id="206" name="テキスト ボックス 205"/>
        <xdr:cNvSpPr txBox="1"/>
      </xdr:nvSpPr>
      <xdr:spPr>
        <a:xfrm>
          <a:off x="2844800" y="1421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102</xdr:rowOff>
    </xdr:from>
    <xdr:to>
      <xdr:col>11</xdr:col>
      <xdr:colOff>31750</xdr:colOff>
      <xdr:row>81</xdr:row>
      <xdr:rowOff>10762</xdr:rowOff>
    </xdr:to>
    <xdr:cxnSp macro="">
      <xdr:nvCxnSpPr>
        <xdr:cNvPr id="207" name="直線コネクタ 206"/>
        <xdr:cNvCxnSpPr/>
      </xdr:nvCxnSpPr>
      <xdr:spPr>
        <a:xfrm>
          <a:off x="1447800" y="13887552"/>
          <a:ext cx="889000" cy="10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39181</xdr:rowOff>
    </xdr:from>
    <xdr:to>
      <xdr:col>11</xdr:col>
      <xdr:colOff>82550</xdr:colOff>
      <xdr:row>82</xdr:row>
      <xdr:rowOff>140781</xdr:rowOff>
    </xdr:to>
    <xdr:sp macro="" textlink="">
      <xdr:nvSpPr>
        <xdr:cNvPr id="208" name="フローチャート: 判断 207"/>
        <xdr:cNvSpPr/>
      </xdr:nvSpPr>
      <xdr:spPr>
        <a:xfrm>
          <a:off x="2286000" y="1409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125558</xdr:rowOff>
    </xdr:from>
    <xdr:ext cx="762000" cy="259045"/>
    <xdr:sp macro="" textlink="">
      <xdr:nvSpPr>
        <xdr:cNvPr id="209" name="テキスト ボックス 208"/>
        <xdr:cNvSpPr txBox="1"/>
      </xdr:nvSpPr>
      <xdr:spPr>
        <a:xfrm>
          <a:off x="1955800" y="14184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50229</xdr:rowOff>
    </xdr:from>
    <xdr:to>
      <xdr:col>7</xdr:col>
      <xdr:colOff>31750</xdr:colOff>
      <xdr:row>82</xdr:row>
      <xdr:rowOff>151829</xdr:rowOff>
    </xdr:to>
    <xdr:sp macro="" textlink="">
      <xdr:nvSpPr>
        <xdr:cNvPr id="210" name="フローチャート: 判断 209"/>
        <xdr:cNvSpPr/>
      </xdr:nvSpPr>
      <xdr:spPr>
        <a:xfrm>
          <a:off x="1397000" y="1410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136606</xdr:rowOff>
    </xdr:from>
    <xdr:ext cx="762000" cy="259045"/>
    <xdr:sp macro="" textlink="">
      <xdr:nvSpPr>
        <xdr:cNvPr id="211" name="テキスト ボックス 210"/>
        <xdr:cNvSpPr txBox="1"/>
      </xdr:nvSpPr>
      <xdr:spPr>
        <a:xfrm>
          <a:off x="1066800" y="14195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36695</xdr:rowOff>
    </xdr:from>
    <xdr:to>
      <xdr:col>23</xdr:col>
      <xdr:colOff>184150</xdr:colOff>
      <xdr:row>81</xdr:row>
      <xdr:rowOff>138295</xdr:rowOff>
    </xdr:to>
    <xdr:sp macro="" textlink="">
      <xdr:nvSpPr>
        <xdr:cNvPr id="217" name="楕円 216"/>
        <xdr:cNvSpPr/>
      </xdr:nvSpPr>
      <xdr:spPr>
        <a:xfrm>
          <a:off x="4902200" y="13924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129422</xdr:rowOff>
    </xdr:from>
    <xdr:ext cx="762000" cy="259045"/>
    <xdr:sp macro="" textlink="">
      <xdr:nvSpPr>
        <xdr:cNvPr id="218" name="人件費・物件費等の状況該当値テキスト"/>
        <xdr:cNvSpPr txBox="1"/>
      </xdr:nvSpPr>
      <xdr:spPr>
        <a:xfrm>
          <a:off x="5041900" y="13845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10182</xdr:rowOff>
    </xdr:from>
    <xdr:to>
      <xdr:col>19</xdr:col>
      <xdr:colOff>184150</xdr:colOff>
      <xdr:row>81</xdr:row>
      <xdr:rowOff>111782</xdr:rowOff>
    </xdr:to>
    <xdr:sp macro="" textlink="">
      <xdr:nvSpPr>
        <xdr:cNvPr id="219" name="楕円 218"/>
        <xdr:cNvSpPr/>
      </xdr:nvSpPr>
      <xdr:spPr>
        <a:xfrm>
          <a:off x="4064000" y="13897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121959</xdr:rowOff>
    </xdr:from>
    <xdr:ext cx="736600" cy="259045"/>
    <xdr:sp macro="" textlink="">
      <xdr:nvSpPr>
        <xdr:cNvPr id="220" name="テキスト ボックス 219"/>
        <xdr:cNvSpPr txBox="1"/>
      </xdr:nvSpPr>
      <xdr:spPr>
        <a:xfrm>
          <a:off x="3733800" y="13666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1966</xdr:rowOff>
    </xdr:from>
    <xdr:to>
      <xdr:col>15</xdr:col>
      <xdr:colOff>133350</xdr:colOff>
      <xdr:row>81</xdr:row>
      <xdr:rowOff>103566</xdr:rowOff>
    </xdr:to>
    <xdr:sp macro="" textlink="">
      <xdr:nvSpPr>
        <xdr:cNvPr id="221" name="楕円 220"/>
        <xdr:cNvSpPr/>
      </xdr:nvSpPr>
      <xdr:spPr>
        <a:xfrm>
          <a:off x="3175000" y="13889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113743</xdr:rowOff>
    </xdr:from>
    <xdr:ext cx="762000" cy="259045"/>
    <xdr:sp macro="" textlink="">
      <xdr:nvSpPr>
        <xdr:cNvPr id="222" name="テキスト ボックス 221"/>
        <xdr:cNvSpPr txBox="1"/>
      </xdr:nvSpPr>
      <xdr:spPr>
        <a:xfrm>
          <a:off x="2844800" y="13658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131412</xdr:rowOff>
    </xdr:from>
    <xdr:to>
      <xdr:col>11</xdr:col>
      <xdr:colOff>82550</xdr:colOff>
      <xdr:row>81</xdr:row>
      <xdr:rowOff>61562</xdr:rowOff>
    </xdr:to>
    <xdr:sp macro="" textlink="">
      <xdr:nvSpPr>
        <xdr:cNvPr id="223" name="楕円 222"/>
        <xdr:cNvSpPr/>
      </xdr:nvSpPr>
      <xdr:spPr>
        <a:xfrm>
          <a:off x="2286000" y="13847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71739</xdr:rowOff>
    </xdr:from>
    <xdr:ext cx="762000" cy="259045"/>
    <xdr:sp macro="" textlink="">
      <xdr:nvSpPr>
        <xdr:cNvPr id="224" name="テキスト ボックス 223"/>
        <xdr:cNvSpPr txBox="1"/>
      </xdr:nvSpPr>
      <xdr:spPr>
        <a:xfrm>
          <a:off x="1955800" y="13616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120752</xdr:rowOff>
    </xdr:from>
    <xdr:to>
      <xdr:col>7</xdr:col>
      <xdr:colOff>31750</xdr:colOff>
      <xdr:row>81</xdr:row>
      <xdr:rowOff>50902</xdr:rowOff>
    </xdr:to>
    <xdr:sp macro="" textlink="">
      <xdr:nvSpPr>
        <xdr:cNvPr id="225" name="楕円 224"/>
        <xdr:cNvSpPr/>
      </xdr:nvSpPr>
      <xdr:spPr>
        <a:xfrm>
          <a:off x="1397000" y="1383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61079</xdr:rowOff>
    </xdr:from>
    <xdr:ext cx="762000" cy="259045"/>
    <xdr:sp macro="" textlink="">
      <xdr:nvSpPr>
        <xdr:cNvPr id="226" name="テキスト ボックス 225"/>
        <xdr:cNvSpPr txBox="1"/>
      </xdr:nvSpPr>
      <xdr:spPr>
        <a:xfrm>
          <a:off x="1066800" y="13605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latin typeface="ＭＳ Ｐゴシック" pitchFamily="50" charset="-128"/>
              <a:ea typeface="ＭＳ Ｐゴシック" pitchFamily="50" charset="-128"/>
              <a:cs typeface="+mn-cs"/>
            </a:rPr>
            <a:t>　給与改定、臨時特例法により大きくポイントの下がった平成</a:t>
          </a:r>
          <a:r>
            <a:rPr kumimoji="1" lang="en-US" altLang="ja-JP" sz="1300">
              <a:solidFill>
                <a:schemeClr val="dk1"/>
              </a:solidFill>
              <a:latin typeface="ＭＳ Ｐゴシック" pitchFamily="50" charset="-128"/>
              <a:ea typeface="ＭＳ Ｐゴシック" pitchFamily="50" charset="-128"/>
              <a:cs typeface="+mn-cs"/>
            </a:rPr>
            <a:t>25</a:t>
          </a:r>
          <a:r>
            <a:rPr kumimoji="1" lang="ja-JP" altLang="ja-JP" sz="1300">
              <a:solidFill>
                <a:schemeClr val="dk1"/>
              </a:solidFill>
              <a:latin typeface="ＭＳ Ｐゴシック" pitchFamily="50" charset="-128"/>
              <a:ea typeface="ＭＳ Ｐゴシック" pitchFamily="50" charset="-128"/>
              <a:cs typeface="+mn-cs"/>
            </a:rPr>
            <a:t>年度以降ほぼ横ばいとなっている。今後も町の第５次総合計画及び行財政改革プランに基づいた事務事業の見直しを進めるとともに、人件費の平準化に努める。</a:t>
          </a:r>
          <a:endParaRPr lang="ja-JP" altLang="ja-JP" sz="1300">
            <a:latin typeface="ＭＳ Ｐゴシック" pitchFamily="50" charset="-128"/>
            <a:ea typeface="ＭＳ Ｐゴシック" pitchFamily="50" charset="-128"/>
          </a:endParaRPr>
        </a:p>
        <a:p>
          <a:endParaRPr kumimoji="1" lang="ja-JP" altLang="en-US" sz="1300">
            <a:latin typeface="ＭＳ Ｐゴシック" pitchFamily="50" charset="-128"/>
            <a:ea typeface="ＭＳ Ｐゴシック"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2" name="直線コネクタ 241"/>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3" name="テキスト ボックス 242"/>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4" name="直線コネクタ 243"/>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5" name="テキスト ボックス 244"/>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8" name="直線コネクタ 247"/>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9" name="テキスト ボックス 248"/>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0" name="直線コネクタ 249"/>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1" name="テキスト ボックス 250"/>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57855</xdr:rowOff>
    </xdr:from>
    <xdr:to>
      <xdr:col>81</xdr:col>
      <xdr:colOff>44450</xdr:colOff>
      <xdr:row>89</xdr:row>
      <xdr:rowOff>96661</xdr:rowOff>
    </xdr:to>
    <xdr:cxnSp macro="">
      <xdr:nvCxnSpPr>
        <xdr:cNvPr id="255" name="直線コネクタ 254"/>
        <xdr:cNvCxnSpPr/>
      </xdr:nvCxnSpPr>
      <xdr:spPr>
        <a:xfrm flipV="1">
          <a:off x="17018000" y="13773855"/>
          <a:ext cx="0" cy="15818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68738</xdr:rowOff>
    </xdr:from>
    <xdr:ext cx="762000" cy="259045"/>
    <xdr:sp macro="" textlink="">
      <xdr:nvSpPr>
        <xdr:cNvPr id="256" name="給与水準   （国との比較）最小値テキスト"/>
        <xdr:cNvSpPr txBox="1"/>
      </xdr:nvSpPr>
      <xdr:spPr>
        <a:xfrm>
          <a:off x="17106900" y="15327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96661</xdr:rowOff>
    </xdr:from>
    <xdr:to>
      <xdr:col>81</xdr:col>
      <xdr:colOff>133350</xdr:colOff>
      <xdr:row>89</xdr:row>
      <xdr:rowOff>96661</xdr:rowOff>
    </xdr:to>
    <xdr:cxnSp macro="">
      <xdr:nvCxnSpPr>
        <xdr:cNvPr id="257" name="直線コネクタ 256"/>
        <xdr:cNvCxnSpPr/>
      </xdr:nvCxnSpPr>
      <xdr:spPr>
        <a:xfrm>
          <a:off x="16929100" y="15355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144232</xdr:rowOff>
    </xdr:from>
    <xdr:ext cx="762000" cy="259045"/>
    <xdr:sp macro="" textlink="">
      <xdr:nvSpPr>
        <xdr:cNvPr id="258" name="給与水準   （国との比較）最大値テキスト"/>
        <xdr:cNvSpPr txBox="1"/>
      </xdr:nvSpPr>
      <xdr:spPr>
        <a:xfrm>
          <a:off x="17106900" y="1351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57855</xdr:rowOff>
    </xdr:from>
    <xdr:to>
      <xdr:col>81</xdr:col>
      <xdr:colOff>133350</xdr:colOff>
      <xdr:row>80</xdr:row>
      <xdr:rowOff>57855</xdr:rowOff>
    </xdr:to>
    <xdr:cxnSp macro="">
      <xdr:nvCxnSpPr>
        <xdr:cNvPr id="259" name="直線コネクタ 258"/>
        <xdr:cNvCxnSpPr/>
      </xdr:nvCxnSpPr>
      <xdr:spPr>
        <a:xfrm>
          <a:off x="16929100" y="1377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162984</xdr:rowOff>
    </xdr:from>
    <xdr:to>
      <xdr:col>81</xdr:col>
      <xdr:colOff>44450</xdr:colOff>
      <xdr:row>85</xdr:row>
      <xdr:rowOff>45155</xdr:rowOff>
    </xdr:to>
    <xdr:cxnSp macro="">
      <xdr:nvCxnSpPr>
        <xdr:cNvPr id="260" name="直線コネクタ 259"/>
        <xdr:cNvCxnSpPr/>
      </xdr:nvCxnSpPr>
      <xdr:spPr>
        <a:xfrm flipV="1">
          <a:off x="16179800" y="14564784"/>
          <a:ext cx="838200" cy="53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128711</xdr:rowOff>
    </xdr:from>
    <xdr:ext cx="762000" cy="259045"/>
    <xdr:sp macro="" textlink="">
      <xdr:nvSpPr>
        <xdr:cNvPr id="261" name="給与水準   （国との比較）平均値テキスト"/>
        <xdr:cNvSpPr txBox="1"/>
      </xdr:nvSpPr>
      <xdr:spPr>
        <a:xfrm>
          <a:off x="17106900" y="14359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112184</xdr:rowOff>
    </xdr:from>
    <xdr:to>
      <xdr:col>81</xdr:col>
      <xdr:colOff>95250</xdr:colOff>
      <xdr:row>85</xdr:row>
      <xdr:rowOff>42334</xdr:rowOff>
    </xdr:to>
    <xdr:sp macro="" textlink="">
      <xdr:nvSpPr>
        <xdr:cNvPr id="262" name="フローチャート: 判断 261"/>
        <xdr:cNvSpPr/>
      </xdr:nvSpPr>
      <xdr:spPr>
        <a:xfrm>
          <a:off x="169672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136172</xdr:rowOff>
    </xdr:from>
    <xdr:to>
      <xdr:col>77</xdr:col>
      <xdr:colOff>44450</xdr:colOff>
      <xdr:row>85</xdr:row>
      <xdr:rowOff>45155</xdr:rowOff>
    </xdr:to>
    <xdr:cxnSp macro="">
      <xdr:nvCxnSpPr>
        <xdr:cNvPr id="263" name="直線コネクタ 262"/>
        <xdr:cNvCxnSpPr/>
      </xdr:nvCxnSpPr>
      <xdr:spPr>
        <a:xfrm>
          <a:off x="15290800" y="14537972"/>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7761</xdr:rowOff>
    </xdr:from>
    <xdr:to>
      <xdr:col>77</xdr:col>
      <xdr:colOff>95250</xdr:colOff>
      <xdr:row>85</xdr:row>
      <xdr:rowOff>109361</xdr:rowOff>
    </xdr:to>
    <xdr:sp macro="" textlink="">
      <xdr:nvSpPr>
        <xdr:cNvPr id="264" name="フローチャート: 判断 263"/>
        <xdr:cNvSpPr/>
      </xdr:nvSpPr>
      <xdr:spPr>
        <a:xfrm>
          <a:off x="16129000" y="1458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94138</xdr:rowOff>
    </xdr:from>
    <xdr:ext cx="736600" cy="259045"/>
    <xdr:sp macro="" textlink="">
      <xdr:nvSpPr>
        <xdr:cNvPr id="265" name="テキスト ボックス 264"/>
        <xdr:cNvSpPr txBox="1"/>
      </xdr:nvSpPr>
      <xdr:spPr>
        <a:xfrm>
          <a:off x="15798800" y="146673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136172</xdr:rowOff>
    </xdr:from>
    <xdr:to>
      <xdr:col>72</xdr:col>
      <xdr:colOff>203200</xdr:colOff>
      <xdr:row>84</xdr:row>
      <xdr:rowOff>162984</xdr:rowOff>
    </xdr:to>
    <xdr:cxnSp macro="">
      <xdr:nvCxnSpPr>
        <xdr:cNvPr id="266" name="直線コネクタ 265"/>
        <xdr:cNvCxnSpPr/>
      </xdr:nvCxnSpPr>
      <xdr:spPr>
        <a:xfrm flipV="1">
          <a:off x="14401800" y="14537972"/>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7761</xdr:rowOff>
    </xdr:from>
    <xdr:to>
      <xdr:col>73</xdr:col>
      <xdr:colOff>44450</xdr:colOff>
      <xdr:row>85</xdr:row>
      <xdr:rowOff>109361</xdr:rowOff>
    </xdr:to>
    <xdr:sp macro="" textlink="">
      <xdr:nvSpPr>
        <xdr:cNvPr id="267" name="フローチャート: 判断 266"/>
        <xdr:cNvSpPr/>
      </xdr:nvSpPr>
      <xdr:spPr>
        <a:xfrm>
          <a:off x="15240000" y="1458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94138</xdr:rowOff>
    </xdr:from>
    <xdr:ext cx="762000" cy="259045"/>
    <xdr:sp macro="" textlink="">
      <xdr:nvSpPr>
        <xdr:cNvPr id="268" name="テキスト ボックス 267"/>
        <xdr:cNvSpPr txBox="1"/>
      </xdr:nvSpPr>
      <xdr:spPr>
        <a:xfrm>
          <a:off x="14909800" y="14667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15522</xdr:rowOff>
    </xdr:from>
    <xdr:to>
      <xdr:col>68</xdr:col>
      <xdr:colOff>152400</xdr:colOff>
      <xdr:row>84</xdr:row>
      <xdr:rowOff>162984</xdr:rowOff>
    </xdr:to>
    <xdr:cxnSp macro="">
      <xdr:nvCxnSpPr>
        <xdr:cNvPr id="269" name="直線コネクタ 268"/>
        <xdr:cNvCxnSpPr/>
      </xdr:nvCxnSpPr>
      <xdr:spPr>
        <a:xfrm>
          <a:off x="13512800" y="14417322"/>
          <a:ext cx="889000" cy="147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138995</xdr:rowOff>
    </xdr:from>
    <xdr:to>
      <xdr:col>68</xdr:col>
      <xdr:colOff>203200</xdr:colOff>
      <xdr:row>85</xdr:row>
      <xdr:rowOff>69145</xdr:rowOff>
    </xdr:to>
    <xdr:sp macro="" textlink="">
      <xdr:nvSpPr>
        <xdr:cNvPr id="270" name="フローチャート: 判断 269"/>
        <xdr:cNvSpPr/>
      </xdr:nvSpPr>
      <xdr:spPr>
        <a:xfrm>
          <a:off x="14351000" y="1454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53922</xdr:rowOff>
    </xdr:from>
    <xdr:ext cx="762000" cy="259045"/>
    <xdr:sp macro="" textlink="">
      <xdr:nvSpPr>
        <xdr:cNvPr id="271" name="テキスト ボックス 270"/>
        <xdr:cNvSpPr txBox="1"/>
      </xdr:nvSpPr>
      <xdr:spPr>
        <a:xfrm>
          <a:off x="14020800" y="1462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138995</xdr:rowOff>
    </xdr:from>
    <xdr:to>
      <xdr:col>64</xdr:col>
      <xdr:colOff>152400</xdr:colOff>
      <xdr:row>85</xdr:row>
      <xdr:rowOff>69145</xdr:rowOff>
    </xdr:to>
    <xdr:sp macro="" textlink="">
      <xdr:nvSpPr>
        <xdr:cNvPr id="272" name="フローチャート: 判断 271"/>
        <xdr:cNvSpPr/>
      </xdr:nvSpPr>
      <xdr:spPr>
        <a:xfrm>
          <a:off x="13462000" y="1454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53922</xdr:rowOff>
    </xdr:from>
    <xdr:ext cx="762000" cy="259045"/>
    <xdr:sp macro="" textlink="">
      <xdr:nvSpPr>
        <xdr:cNvPr id="273" name="テキスト ボックス 272"/>
        <xdr:cNvSpPr txBox="1"/>
      </xdr:nvSpPr>
      <xdr:spPr>
        <a:xfrm>
          <a:off x="13131800" y="1462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112184</xdr:rowOff>
    </xdr:from>
    <xdr:to>
      <xdr:col>81</xdr:col>
      <xdr:colOff>95250</xdr:colOff>
      <xdr:row>85</xdr:row>
      <xdr:rowOff>42334</xdr:rowOff>
    </xdr:to>
    <xdr:sp macro="" textlink="">
      <xdr:nvSpPr>
        <xdr:cNvPr id="279" name="楕円 278"/>
        <xdr:cNvSpPr/>
      </xdr:nvSpPr>
      <xdr:spPr>
        <a:xfrm>
          <a:off x="169672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84261</xdr:rowOff>
    </xdr:from>
    <xdr:ext cx="762000" cy="259045"/>
    <xdr:sp macro="" textlink="">
      <xdr:nvSpPr>
        <xdr:cNvPr id="280" name="給与水準   （国との比較）該当値テキスト"/>
        <xdr:cNvSpPr txBox="1"/>
      </xdr:nvSpPr>
      <xdr:spPr>
        <a:xfrm>
          <a:off x="17106900" y="14486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165805</xdr:rowOff>
    </xdr:from>
    <xdr:to>
      <xdr:col>77</xdr:col>
      <xdr:colOff>95250</xdr:colOff>
      <xdr:row>85</xdr:row>
      <xdr:rowOff>95955</xdr:rowOff>
    </xdr:to>
    <xdr:sp macro="" textlink="">
      <xdr:nvSpPr>
        <xdr:cNvPr id="281" name="楕円 280"/>
        <xdr:cNvSpPr/>
      </xdr:nvSpPr>
      <xdr:spPr>
        <a:xfrm>
          <a:off x="16129000" y="1456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106132</xdr:rowOff>
    </xdr:from>
    <xdr:ext cx="736600" cy="259045"/>
    <xdr:sp macro="" textlink="">
      <xdr:nvSpPr>
        <xdr:cNvPr id="282" name="テキスト ボックス 281"/>
        <xdr:cNvSpPr txBox="1"/>
      </xdr:nvSpPr>
      <xdr:spPr>
        <a:xfrm>
          <a:off x="15798800" y="14336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85372</xdr:rowOff>
    </xdr:from>
    <xdr:to>
      <xdr:col>73</xdr:col>
      <xdr:colOff>44450</xdr:colOff>
      <xdr:row>85</xdr:row>
      <xdr:rowOff>15522</xdr:rowOff>
    </xdr:to>
    <xdr:sp macro="" textlink="">
      <xdr:nvSpPr>
        <xdr:cNvPr id="283" name="楕円 282"/>
        <xdr:cNvSpPr/>
      </xdr:nvSpPr>
      <xdr:spPr>
        <a:xfrm>
          <a:off x="15240000" y="1448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25699</xdr:rowOff>
    </xdr:from>
    <xdr:ext cx="762000" cy="259045"/>
    <xdr:sp macro="" textlink="">
      <xdr:nvSpPr>
        <xdr:cNvPr id="284" name="テキスト ボックス 283"/>
        <xdr:cNvSpPr txBox="1"/>
      </xdr:nvSpPr>
      <xdr:spPr>
        <a:xfrm>
          <a:off x="14909800" y="1425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112184</xdr:rowOff>
    </xdr:from>
    <xdr:to>
      <xdr:col>68</xdr:col>
      <xdr:colOff>203200</xdr:colOff>
      <xdr:row>85</xdr:row>
      <xdr:rowOff>42334</xdr:rowOff>
    </xdr:to>
    <xdr:sp macro="" textlink="">
      <xdr:nvSpPr>
        <xdr:cNvPr id="285" name="楕円 284"/>
        <xdr:cNvSpPr/>
      </xdr:nvSpPr>
      <xdr:spPr>
        <a:xfrm>
          <a:off x="143510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52511</xdr:rowOff>
    </xdr:from>
    <xdr:ext cx="762000" cy="259045"/>
    <xdr:sp macro="" textlink="">
      <xdr:nvSpPr>
        <xdr:cNvPr id="286" name="テキスト ボックス 285"/>
        <xdr:cNvSpPr txBox="1"/>
      </xdr:nvSpPr>
      <xdr:spPr>
        <a:xfrm>
          <a:off x="14020800" y="14282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136172</xdr:rowOff>
    </xdr:from>
    <xdr:to>
      <xdr:col>64</xdr:col>
      <xdr:colOff>152400</xdr:colOff>
      <xdr:row>84</xdr:row>
      <xdr:rowOff>66322</xdr:rowOff>
    </xdr:to>
    <xdr:sp macro="" textlink="">
      <xdr:nvSpPr>
        <xdr:cNvPr id="287" name="楕円 286"/>
        <xdr:cNvSpPr/>
      </xdr:nvSpPr>
      <xdr:spPr>
        <a:xfrm>
          <a:off x="13462000" y="1436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76499</xdr:rowOff>
    </xdr:from>
    <xdr:ext cx="762000" cy="259045"/>
    <xdr:sp macro="" textlink="">
      <xdr:nvSpPr>
        <xdr:cNvPr id="288" name="テキスト ボックス 287"/>
        <xdr:cNvSpPr txBox="1"/>
      </xdr:nvSpPr>
      <xdr:spPr>
        <a:xfrm>
          <a:off x="13131800" y="14135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latin typeface="ＭＳ Ｐゴシック" pitchFamily="50" charset="-128"/>
              <a:ea typeface="ＭＳ Ｐゴシック" pitchFamily="50" charset="-128"/>
              <a:cs typeface="+mn-cs"/>
            </a:rPr>
            <a:t>　増加する住民ニーズや新規事業等により、</a:t>
          </a:r>
          <a:r>
            <a:rPr kumimoji="1" lang="ja-JP" altLang="en-US" sz="1300">
              <a:solidFill>
                <a:schemeClr val="dk1"/>
              </a:solidFill>
              <a:latin typeface="ＭＳ Ｐゴシック" pitchFamily="50" charset="-128"/>
              <a:ea typeface="ＭＳ Ｐゴシック" pitchFamily="50" charset="-128"/>
              <a:cs typeface="+mn-cs"/>
            </a:rPr>
            <a:t>平成</a:t>
          </a:r>
          <a:r>
            <a:rPr kumimoji="1" lang="en-US" altLang="ja-JP" sz="1300">
              <a:solidFill>
                <a:schemeClr val="dk1"/>
              </a:solidFill>
              <a:latin typeface="ＭＳ Ｐゴシック" pitchFamily="50" charset="-128"/>
              <a:ea typeface="ＭＳ Ｐゴシック" pitchFamily="50" charset="-128"/>
              <a:cs typeface="+mn-cs"/>
            </a:rPr>
            <a:t>27</a:t>
          </a:r>
          <a:r>
            <a:rPr kumimoji="1" lang="ja-JP" altLang="en-US" sz="1300">
              <a:solidFill>
                <a:schemeClr val="dk1"/>
              </a:solidFill>
              <a:latin typeface="ＭＳ Ｐゴシック" pitchFamily="50" charset="-128"/>
              <a:ea typeface="ＭＳ Ｐゴシック" pitchFamily="50" charset="-128"/>
              <a:cs typeface="+mn-cs"/>
            </a:rPr>
            <a:t>年度から年々</a:t>
          </a:r>
          <a:r>
            <a:rPr kumimoji="1" lang="ja-JP" altLang="ja-JP" sz="1300">
              <a:solidFill>
                <a:schemeClr val="dk1"/>
              </a:solidFill>
              <a:latin typeface="ＭＳ Ｐゴシック" pitchFamily="50" charset="-128"/>
              <a:ea typeface="ＭＳ Ｐゴシック" pitchFamily="50" charset="-128"/>
              <a:cs typeface="+mn-cs"/>
            </a:rPr>
            <a:t>増</a:t>
          </a:r>
          <a:r>
            <a:rPr kumimoji="1" lang="ja-JP" altLang="en-US" sz="1300">
              <a:solidFill>
                <a:schemeClr val="dk1"/>
              </a:solidFill>
              <a:latin typeface="ＭＳ Ｐゴシック" pitchFamily="50" charset="-128"/>
              <a:ea typeface="ＭＳ Ｐゴシック" pitchFamily="50" charset="-128"/>
              <a:cs typeface="+mn-cs"/>
            </a:rPr>
            <a:t>加しており</a:t>
          </a:r>
          <a:r>
            <a:rPr kumimoji="1" lang="ja-JP" altLang="ja-JP" sz="1300">
              <a:solidFill>
                <a:schemeClr val="dk1"/>
              </a:solidFill>
              <a:latin typeface="ＭＳ Ｐゴシック" pitchFamily="50" charset="-128"/>
              <a:ea typeface="ＭＳ Ｐゴシック" pitchFamily="50" charset="-128"/>
              <a:cs typeface="+mn-cs"/>
            </a:rPr>
            <a:t>、過去</a:t>
          </a:r>
          <a:r>
            <a:rPr kumimoji="1" lang="en-US" altLang="ja-JP" sz="1300">
              <a:solidFill>
                <a:schemeClr val="dk1"/>
              </a:solidFill>
              <a:latin typeface="ＭＳ Ｐゴシック" pitchFamily="50" charset="-128"/>
              <a:ea typeface="ＭＳ Ｐゴシック" pitchFamily="50" charset="-128"/>
              <a:cs typeface="+mn-cs"/>
            </a:rPr>
            <a:t>10</a:t>
          </a:r>
          <a:r>
            <a:rPr kumimoji="1" lang="ja-JP" altLang="ja-JP" sz="1300">
              <a:solidFill>
                <a:schemeClr val="dk1"/>
              </a:solidFill>
              <a:latin typeface="ＭＳ Ｐゴシック" pitchFamily="50" charset="-128"/>
              <a:ea typeface="ＭＳ Ｐゴシック" pitchFamily="50" charset="-128"/>
              <a:cs typeface="+mn-cs"/>
            </a:rPr>
            <a:t>年間で１番多い結果となった。今後も町の第５次総合計画及び行財政改革プランに沿った適正な定員管理に努める。</a:t>
          </a:r>
          <a:endParaRPr lang="ja-JP" altLang="ja-JP" sz="1300">
            <a:latin typeface="ＭＳ Ｐゴシック" pitchFamily="50" charset="-128"/>
            <a:ea typeface="ＭＳ Ｐゴシック"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5" name="直線コネクタ 304"/>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6" name="テキスト ボックス 305"/>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9" name="直線コネクタ 308"/>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10" name="テキスト ボックス 309"/>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101664</xdr:rowOff>
    </xdr:from>
    <xdr:to>
      <xdr:col>81</xdr:col>
      <xdr:colOff>44450</xdr:colOff>
      <xdr:row>65</xdr:row>
      <xdr:rowOff>157480</xdr:rowOff>
    </xdr:to>
    <xdr:cxnSp macro="">
      <xdr:nvCxnSpPr>
        <xdr:cNvPr id="314" name="直線コネクタ 313"/>
        <xdr:cNvCxnSpPr/>
      </xdr:nvCxnSpPr>
      <xdr:spPr>
        <a:xfrm flipV="1">
          <a:off x="17018000" y="10045764"/>
          <a:ext cx="0" cy="12559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129557</xdr:rowOff>
    </xdr:from>
    <xdr:ext cx="762000" cy="259045"/>
    <xdr:sp macro="" textlink="">
      <xdr:nvSpPr>
        <xdr:cNvPr id="315" name="定員管理の状況最小値テキスト"/>
        <xdr:cNvSpPr txBox="1"/>
      </xdr:nvSpPr>
      <xdr:spPr>
        <a:xfrm>
          <a:off x="17106900" y="1127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65</xdr:row>
      <xdr:rowOff>157480</xdr:rowOff>
    </xdr:from>
    <xdr:to>
      <xdr:col>81</xdr:col>
      <xdr:colOff>133350</xdr:colOff>
      <xdr:row>65</xdr:row>
      <xdr:rowOff>157480</xdr:rowOff>
    </xdr:to>
    <xdr:cxnSp macro="">
      <xdr:nvCxnSpPr>
        <xdr:cNvPr id="316" name="直線コネクタ 315"/>
        <xdr:cNvCxnSpPr/>
      </xdr:nvCxnSpPr>
      <xdr:spPr>
        <a:xfrm>
          <a:off x="16929100" y="1130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16591</xdr:rowOff>
    </xdr:from>
    <xdr:ext cx="762000" cy="259045"/>
    <xdr:sp macro="" textlink="">
      <xdr:nvSpPr>
        <xdr:cNvPr id="317" name="定員管理の状況最大値テキスト"/>
        <xdr:cNvSpPr txBox="1"/>
      </xdr:nvSpPr>
      <xdr:spPr>
        <a:xfrm>
          <a:off x="17106900" y="9789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101664</xdr:rowOff>
    </xdr:from>
    <xdr:to>
      <xdr:col>81</xdr:col>
      <xdr:colOff>133350</xdr:colOff>
      <xdr:row>58</xdr:row>
      <xdr:rowOff>101664</xdr:rowOff>
    </xdr:to>
    <xdr:cxnSp macro="">
      <xdr:nvCxnSpPr>
        <xdr:cNvPr id="318" name="直線コネクタ 317"/>
        <xdr:cNvCxnSpPr/>
      </xdr:nvCxnSpPr>
      <xdr:spPr>
        <a:xfrm>
          <a:off x="16929100" y="10045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129286</xdr:rowOff>
    </xdr:from>
    <xdr:to>
      <xdr:col>81</xdr:col>
      <xdr:colOff>44450</xdr:colOff>
      <xdr:row>59</xdr:row>
      <xdr:rowOff>140748</xdr:rowOff>
    </xdr:to>
    <xdr:cxnSp macro="">
      <xdr:nvCxnSpPr>
        <xdr:cNvPr id="319" name="直線コネクタ 318"/>
        <xdr:cNvCxnSpPr/>
      </xdr:nvCxnSpPr>
      <xdr:spPr>
        <a:xfrm>
          <a:off x="16179800" y="10244836"/>
          <a:ext cx="838200" cy="11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148290</xdr:rowOff>
    </xdr:from>
    <xdr:ext cx="762000" cy="259045"/>
    <xdr:sp macro="" textlink="">
      <xdr:nvSpPr>
        <xdr:cNvPr id="320" name="定員管理の状況平均値テキスト"/>
        <xdr:cNvSpPr txBox="1"/>
      </xdr:nvSpPr>
      <xdr:spPr>
        <a:xfrm>
          <a:off x="17106900" y="10263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4763</xdr:rowOff>
    </xdr:from>
    <xdr:to>
      <xdr:col>81</xdr:col>
      <xdr:colOff>95250</xdr:colOff>
      <xdr:row>60</xdr:row>
      <xdr:rowOff>106363</xdr:rowOff>
    </xdr:to>
    <xdr:sp macro="" textlink="">
      <xdr:nvSpPr>
        <xdr:cNvPr id="321" name="フローチャート: 判断 320"/>
        <xdr:cNvSpPr/>
      </xdr:nvSpPr>
      <xdr:spPr>
        <a:xfrm>
          <a:off x="16967200" y="1029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94297</xdr:rowOff>
    </xdr:from>
    <xdr:to>
      <xdr:col>77</xdr:col>
      <xdr:colOff>44450</xdr:colOff>
      <xdr:row>59</xdr:row>
      <xdr:rowOff>129286</xdr:rowOff>
    </xdr:to>
    <xdr:cxnSp macro="">
      <xdr:nvCxnSpPr>
        <xdr:cNvPr id="322" name="直線コネクタ 321"/>
        <xdr:cNvCxnSpPr/>
      </xdr:nvCxnSpPr>
      <xdr:spPr>
        <a:xfrm>
          <a:off x="15290800" y="10209847"/>
          <a:ext cx="889000" cy="34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540</xdr:rowOff>
    </xdr:from>
    <xdr:to>
      <xdr:col>77</xdr:col>
      <xdr:colOff>95250</xdr:colOff>
      <xdr:row>60</xdr:row>
      <xdr:rowOff>102140</xdr:rowOff>
    </xdr:to>
    <xdr:sp macro="" textlink="">
      <xdr:nvSpPr>
        <xdr:cNvPr id="323" name="フローチャート: 判断 322"/>
        <xdr:cNvSpPr/>
      </xdr:nvSpPr>
      <xdr:spPr>
        <a:xfrm>
          <a:off x="16129000" y="1028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86917</xdr:rowOff>
    </xdr:from>
    <xdr:ext cx="736600" cy="259045"/>
    <xdr:sp macro="" textlink="">
      <xdr:nvSpPr>
        <xdr:cNvPr id="324" name="テキスト ボックス 323"/>
        <xdr:cNvSpPr txBox="1"/>
      </xdr:nvSpPr>
      <xdr:spPr>
        <a:xfrm>
          <a:off x="15798800" y="10373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82836</xdr:rowOff>
    </xdr:from>
    <xdr:to>
      <xdr:col>72</xdr:col>
      <xdr:colOff>203200</xdr:colOff>
      <xdr:row>59</xdr:row>
      <xdr:rowOff>94297</xdr:rowOff>
    </xdr:to>
    <xdr:cxnSp macro="">
      <xdr:nvCxnSpPr>
        <xdr:cNvPr id="325" name="直線コネクタ 324"/>
        <xdr:cNvCxnSpPr/>
      </xdr:nvCxnSpPr>
      <xdr:spPr>
        <a:xfrm>
          <a:off x="14401800" y="10198386"/>
          <a:ext cx="889000" cy="11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11399</xdr:rowOff>
    </xdr:from>
    <xdr:to>
      <xdr:col>73</xdr:col>
      <xdr:colOff>44450</xdr:colOff>
      <xdr:row>60</xdr:row>
      <xdr:rowOff>112999</xdr:rowOff>
    </xdr:to>
    <xdr:sp macro="" textlink="">
      <xdr:nvSpPr>
        <xdr:cNvPr id="326" name="フローチャート: 判断 325"/>
        <xdr:cNvSpPr/>
      </xdr:nvSpPr>
      <xdr:spPr>
        <a:xfrm>
          <a:off x="15240000" y="1029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97776</xdr:rowOff>
    </xdr:from>
    <xdr:ext cx="762000" cy="259045"/>
    <xdr:sp macro="" textlink="">
      <xdr:nvSpPr>
        <xdr:cNvPr id="327" name="テキスト ボックス 326"/>
        <xdr:cNvSpPr txBox="1"/>
      </xdr:nvSpPr>
      <xdr:spPr>
        <a:xfrm>
          <a:off x="14909800" y="10384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82836</xdr:rowOff>
    </xdr:from>
    <xdr:to>
      <xdr:col>68</xdr:col>
      <xdr:colOff>152400</xdr:colOff>
      <xdr:row>59</xdr:row>
      <xdr:rowOff>88265</xdr:rowOff>
    </xdr:to>
    <xdr:cxnSp macro="">
      <xdr:nvCxnSpPr>
        <xdr:cNvPr id="328" name="直線コネクタ 327"/>
        <xdr:cNvCxnSpPr/>
      </xdr:nvCxnSpPr>
      <xdr:spPr>
        <a:xfrm flipV="1">
          <a:off x="13512800" y="10198386"/>
          <a:ext cx="889000" cy="5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146653</xdr:rowOff>
    </xdr:from>
    <xdr:to>
      <xdr:col>68</xdr:col>
      <xdr:colOff>203200</xdr:colOff>
      <xdr:row>60</xdr:row>
      <xdr:rowOff>76803</xdr:rowOff>
    </xdr:to>
    <xdr:sp macro="" textlink="">
      <xdr:nvSpPr>
        <xdr:cNvPr id="329" name="フローチャート: 判断 328"/>
        <xdr:cNvSpPr/>
      </xdr:nvSpPr>
      <xdr:spPr>
        <a:xfrm>
          <a:off x="14351000" y="10262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61580</xdr:rowOff>
    </xdr:from>
    <xdr:ext cx="762000" cy="259045"/>
    <xdr:sp macro="" textlink="">
      <xdr:nvSpPr>
        <xdr:cNvPr id="330" name="テキスト ボックス 329"/>
        <xdr:cNvSpPr txBox="1"/>
      </xdr:nvSpPr>
      <xdr:spPr>
        <a:xfrm>
          <a:off x="14020800" y="10348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158115</xdr:rowOff>
    </xdr:from>
    <xdr:to>
      <xdr:col>64</xdr:col>
      <xdr:colOff>152400</xdr:colOff>
      <xdr:row>60</xdr:row>
      <xdr:rowOff>88265</xdr:rowOff>
    </xdr:to>
    <xdr:sp macro="" textlink="">
      <xdr:nvSpPr>
        <xdr:cNvPr id="331" name="フローチャート: 判断 330"/>
        <xdr:cNvSpPr/>
      </xdr:nvSpPr>
      <xdr:spPr>
        <a:xfrm>
          <a:off x="13462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73042</xdr:rowOff>
    </xdr:from>
    <xdr:ext cx="762000" cy="259045"/>
    <xdr:sp macro="" textlink="">
      <xdr:nvSpPr>
        <xdr:cNvPr id="332" name="テキスト ボックス 331"/>
        <xdr:cNvSpPr txBox="1"/>
      </xdr:nvSpPr>
      <xdr:spPr>
        <a:xfrm>
          <a:off x="13131800" y="10360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89948</xdr:rowOff>
    </xdr:from>
    <xdr:to>
      <xdr:col>81</xdr:col>
      <xdr:colOff>95250</xdr:colOff>
      <xdr:row>60</xdr:row>
      <xdr:rowOff>20098</xdr:rowOff>
    </xdr:to>
    <xdr:sp macro="" textlink="">
      <xdr:nvSpPr>
        <xdr:cNvPr id="338" name="楕円 337"/>
        <xdr:cNvSpPr/>
      </xdr:nvSpPr>
      <xdr:spPr>
        <a:xfrm>
          <a:off x="16967200" y="10205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106475</xdr:rowOff>
    </xdr:from>
    <xdr:ext cx="762000" cy="259045"/>
    <xdr:sp macro="" textlink="">
      <xdr:nvSpPr>
        <xdr:cNvPr id="339" name="定員管理の状況該当値テキスト"/>
        <xdr:cNvSpPr txBox="1"/>
      </xdr:nvSpPr>
      <xdr:spPr>
        <a:xfrm>
          <a:off x="17106900" y="10050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78486</xdr:rowOff>
    </xdr:from>
    <xdr:to>
      <xdr:col>77</xdr:col>
      <xdr:colOff>95250</xdr:colOff>
      <xdr:row>60</xdr:row>
      <xdr:rowOff>8636</xdr:rowOff>
    </xdr:to>
    <xdr:sp macro="" textlink="">
      <xdr:nvSpPr>
        <xdr:cNvPr id="340" name="楕円 339"/>
        <xdr:cNvSpPr/>
      </xdr:nvSpPr>
      <xdr:spPr>
        <a:xfrm>
          <a:off x="16129000" y="1019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18813</xdr:rowOff>
    </xdr:from>
    <xdr:ext cx="736600" cy="259045"/>
    <xdr:sp macro="" textlink="">
      <xdr:nvSpPr>
        <xdr:cNvPr id="341" name="テキスト ボックス 340"/>
        <xdr:cNvSpPr txBox="1"/>
      </xdr:nvSpPr>
      <xdr:spPr>
        <a:xfrm>
          <a:off x="15798800" y="9962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43497</xdr:rowOff>
    </xdr:from>
    <xdr:to>
      <xdr:col>73</xdr:col>
      <xdr:colOff>44450</xdr:colOff>
      <xdr:row>59</xdr:row>
      <xdr:rowOff>145097</xdr:rowOff>
    </xdr:to>
    <xdr:sp macro="" textlink="">
      <xdr:nvSpPr>
        <xdr:cNvPr id="342" name="楕円 341"/>
        <xdr:cNvSpPr/>
      </xdr:nvSpPr>
      <xdr:spPr>
        <a:xfrm>
          <a:off x="15240000" y="10159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155274</xdr:rowOff>
    </xdr:from>
    <xdr:ext cx="762000" cy="259045"/>
    <xdr:sp macro="" textlink="">
      <xdr:nvSpPr>
        <xdr:cNvPr id="343" name="テキスト ボックス 342"/>
        <xdr:cNvSpPr txBox="1"/>
      </xdr:nvSpPr>
      <xdr:spPr>
        <a:xfrm>
          <a:off x="14909800" y="9927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32036</xdr:rowOff>
    </xdr:from>
    <xdr:to>
      <xdr:col>68</xdr:col>
      <xdr:colOff>203200</xdr:colOff>
      <xdr:row>59</xdr:row>
      <xdr:rowOff>133636</xdr:rowOff>
    </xdr:to>
    <xdr:sp macro="" textlink="">
      <xdr:nvSpPr>
        <xdr:cNvPr id="344" name="楕円 343"/>
        <xdr:cNvSpPr/>
      </xdr:nvSpPr>
      <xdr:spPr>
        <a:xfrm>
          <a:off x="14351000" y="10147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143813</xdr:rowOff>
    </xdr:from>
    <xdr:ext cx="762000" cy="259045"/>
    <xdr:sp macro="" textlink="">
      <xdr:nvSpPr>
        <xdr:cNvPr id="345" name="テキスト ボックス 344"/>
        <xdr:cNvSpPr txBox="1"/>
      </xdr:nvSpPr>
      <xdr:spPr>
        <a:xfrm>
          <a:off x="14020800" y="9916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37465</xdr:rowOff>
    </xdr:from>
    <xdr:to>
      <xdr:col>64</xdr:col>
      <xdr:colOff>152400</xdr:colOff>
      <xdr:row>59</xdr:row>
      <xdr:rowOff>139065</xdr:rowOff>
    </xdr:to>
    <xdr:sp macro="" textlink="">
      <xdr:nvSpPr>
        <xdr:cNvPr id="346" name="楕円 345"/>
        <xdr:cNvSpPr/>
      </xdr:nvSpPr>
      <xdr:spPr>
        <a:xfrm>
          <a:off x="13462000" y="1015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149242</xdr:rowOff>
    </xdr:from>
    <xdr:ext cx="762000" cy="259045"/>
    <xdr:sp macro="" textlink="">
      <xdr:nvSpPr>
        <xdr:cNvPr id="347" name="テキスト ボックス 346"/>
        <xdr:cNvSpPr txBox="1"/>
      </xdr:nvSpPr>
      <xdr:spPr>
        <a:xfrm>
          <a:off x="13131800" y="9921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latin typeface="ＭＳ Ｐゴシック" pitchFamily="50" charset="-128"/>
              <a:ea typeface="ＭＳ Ｐゴシック" pitchFamily="50" charset="-128"/>
              <a:cs typeface="+mn-cs"/>
            </a:rPr>
            <a:t>　一般会計、公共下水道事業特別会計の起債償還額が増加したことにより、前年比</a:t>
          </a:r>
          <a:r>
            <a:rPr kumimoji="1" lang="en-US" altLang="ja-JP" sz="1300">
              <a:solidFill>
                <a:schemeClr val="dk1"/>
              </a:solidFill>
              <a:latin typeface="ＭＳ Ｐゴシック" pitchFamily="50" charset="-128"/>
              <a:ea typeface="ＭＳ Ｐゴシック" pitchFamily="50" charset="-128"/>
              <a:cs typeface="+mn-cs"/>
            </a:rPr>
            <a:t>0.2</a:t>
          </a:r>
          <a:r>
            <a:rPr kumimoji="1" lang="ja-JP" altLang="ja-JP" sz="1300">
              <a:solidFill>
                <a:schemeClr val="dk1"/>
              </a:solidFill>
              <a:latin typeface="ＭＳ Ｐゴシック" pitchFamily="50" charset="-128"/>
              <a:ea typeface="ＭＳ Ｐゴシック" pitchFamily="50" charset="-128"/>
              <a:cs typeface="+mn-cs"/>
            </a:rPr>
            <a:t>ポイントの増となった。また、依然として類似団体平均より高い水準となっている。今後も新規事業に対する地方債発行の抑制を行うとともに、計画的な繰上償還に努める。</a:t>
          </a:r>
          <a:endParaRPr lang="ja-JP" altLang="ja-JP" sz="1300">
            <a:latin typeface="ＭＳ Ｐゴシック" pitchFamily="50" charset="-128"/>
            <a:ea typeface="ＭＳ Ｐゴシック"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4" name="直線コネクタ 363"/>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5" name="テキスト ボックス 364"/>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6" name="直線コネクタ 365"/>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7" name="テキスト ボックス 366"/>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8" name="直線コネクタ 367"/>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9" name="テキスト ボックス 368"/>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0" name="直線コネクタ 369"/>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1" name="テキスト ボックス 370"/>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40640</xdr:rowOff>
    </xdr:from>
    <xdr:to>
      <xdr:col>81</xdr:col>
      <xdr:colOff>44450</xdr:colOff>
      <xdr:row>44</xdr:row>
      <xdr:rowOff>145796</xdr:rowOff>
    </xdr:to>
    <xdr:cxnSp macro="">
      <xdr:nvCxnSpPr>
        <xdr:cNvPr id="374" name="直線コネクタ 373"/>
        <xdr:cNvCxnSpPr/>
      </xdr:nvCxnSpPr>
      <xdr:spPr>
        <a:xfrm flipV="1">
          <a:off x="17018000" y="6212840"/>
          <a:ext cx="0" cy="1476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117873</xdr:rowOff>
    </xdr:from>
    <xdr:ext cx="762000" cy="259045"/>
    <xdr:sp macro="" textlink="">
      <xdr:nvSpPr>
        <xdr:cNvPr id="375" name="公債費負担の状況最小値テキスト"/>
        <xdr:cNvSpPr txBox="1"/>
      </xdr:nvSpPr>
      <xdr:spPr>
        <a:xfrm>
          <a:off x="17106900" y="766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145796</xdr:rowOff>
    </xdr:from>
    <xdr:to>
      <xdr:col>81</xdr:col>
      <xdr:colOff>133350</xdr:colOff>
      <xdr:row>44</xdr:row>
      <xdr:rowOff>145796</xdr:rowOff>
    </xdr:to>
    <xdr:cxnSp macro="">
      <xdr:nvCxnSpPr>
        <xdr:cNvPr id="376" name="直線コネクタ 375"/>
        <xdr:cNvCxnSpPr/>
      </xdr:nvCxnSpPr>
      <xdr:spPr>
        <a:xfrm>
          <a:off x="16929100" y="768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127017</xdr:rowOff>
    </xdr:from>
    <xdr:ext cx="762000" cy="259045"/>
    <xdr:sp macro="" textlink="">
      <xdr:nvSpPr>
        <xdr:cNvPr id="377" name="公債費負担の状況最大値テキスト"/>
        <xdr:cNvSpPr txBox="1"/>
      </xdr:nvSpPr>
      <xdr:spPr>
        <a:xfrm>
          <a:off x="17106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40640</xdr:rowOff>
    </xdr:from>
    <xdr:to>
      <xdr:col>81</xdr:col>
      <xdr:colOff>133350</xdr:colOff>
      <xdr:row>36</xdr:row>
      <xdr:rowOff>40640</xdr:rowOff>
    </xdr:to>
    <xdr:cxnSp macro="">
      <xdr:nvCxnSpPr>
        <xdr:cNvPr id="378" name="直線コネクタ 377"/>
        <xdr:cNvCxnSpPr/>
      </xdr:nvCxnSpPr>
      <xdr:spPr>
        <a:xfrm>
          <a:off x="16929100" y="621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13462</xdr:rowOff>
    </xdr:from>
    <xdr:to>
      <xdr:col>81</xdr:col>
      <xdr:colOff>44450</xdr:colOff>
      <xdr:row>41</xdr:row>
      <xdr:rowOff>32766</xdr:rowOff>
    </xdr:to>
    <xdr:cxnSp macro="">
      <xdr:nvCxnSpPr>
        <xdr:cNvPr id="379" name="直線コネクタ 378"/>
        <xdr:cNvCxnSpPr/>
      </xdr:nvCxnSpPr>
      <xdr:spPr>
        <a:xfrm>
          <a:off x="16179800" y="7042912"/>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63771</xdr:rowOff>
    </xdr:from>
    <xdr:ext cx="762000" cy="259045"/>
    <xdr:sp macro="" textlink="">
      <xdr:nvSpPr>
        <xdr:cNvPr id="380" name="公債費負担の状況平均値テキスト"/>
        <xdr:cNvSpPr txBox="1"/>
      </xdr:nvSpPr>
      <xdr:spPr>
        <a:xfrm>
          <a:off x="17106900" y="6750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47244</xdr:rowOff>
    </xdr:from>
    <xdr:to>
      <xdr:col>81</xdr:col>
      <xdr:colOff>95250</xdr:colOff>
      <xdr:row>40</xdr:row>
      <xdr:rowOff>148844</xdr:rowOff>
    </xdr:to>
    <xdr:sp macro="" textlink="">
      <xdr:nvSpPr>
        <xdr:cNvPr id="381" name="フローチャート: 判断 380"/>
        <xdr:cNvSpPr/>
      </xdr:nvSpPr>
      <xdr:spPr>
        <a:xfrm>
          <a:off x="169672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13462</xdr:rowOff>
    </xdr:from>
    <xdr:to>
      <xdr:col>77</xdr:col>
      <xdr:colOff>44450</xdr:colOff>
      <xdr:row>41</xdr:row>
      <xdr:rowOff>32766</xdr:rowOff>
    </xdr:to>
    <xdr:cxnSp macro="">
      <xdr:nvCxnSpPr>
        <xdr:cNvPr id="382" name="直線コネクタ 381"/>
        <xdr:cNvCxnSpPr/>
      </xdr:nvCxnSpPr>
      <xdr:spPr>
        <a:xfrm flipV="1">
          <a:off x="15290800" y="704291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47244</xdr:rowOff>
    </xdr:from>
    <xdr:to>
      <xdr:col>77</xdr:col>
      <xdr:colOff>95250</xdr:colOff>
      <xdr:row>40</xdr:row>
      <xdr:rowOff>148844</xdr:rowOff>
    </xdr:to>
    <xdr:sp macro="" textlink="">
      <xdr:nvSpPr>
        <xdr:cNvPr id="383" name="フローチャート: 判断 382"/>
        <xdr:cNvSpPr/>
      </xdr:nvSpPr>
      <xdr:spPr>
        <a:xfrm>
          <a:off x="16129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159021</xdr:rowOff>
    </xdr:from>
    <xdr:ext cx="736600" cy="259045"/>
    <xdr:sp macro="" textlink="">
      <xdr:nvSpPr>
        <xdr:cNvPr id="384" name="テキスト ボックス 383"/>
        <xdr:cNvSpPr txBox="1"/>
      </xdr:nvSpPr>
      <xdr:spPr>
        <a:xfrm>
          <a:off x="15798800" y="6674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32766</xdr:rowOff>
    </xdr:from>
    <xdr:to>
      <xdr:col>72</xdr:col>
      <xdr:colOff>203200</xdr:colOff>
      <xdr:row>42</xdr:row>
      <xdr:rowOff>25400</xdr:rowOff>
    </xdr:to>
    <xdr:cxnSp macro="">
      <xdr:nvCxnSpPr>
        <xdr:cNvPr id="385" name="直線コネクタ 384"/>
        <xdr:cNvCxnSpPr/>
      </xdr:nvCxnSpPr>
      <xdr:spPr>
        <a:xfrm flipV="1">
          <a:off x="14401800" y="7062216"/>
          <a:ext cx="889000" cy="1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56896</xdr:rowOff>
    </xdr:from>
    <xdr:to>
      <xdr:col>73</xdr:col>
      <xdr:colOff>44450</xdr:colOff>
      <xdr:row>40</xdr:row>
      <xdr:rowOff>158496</xdr:rowOff>
    </xdr:to>
    <xdr:sp macro="" textlink="">
      <xdr:nvSpPr>
        <xdr:cNvPr id="386" name="フローチャート: 判断 385"/>
        <xdr:cNvSpPr/>
      </xdr:nvSpPr>
      <xdr:spPr>
        <a:xfrm>
          <a:off x="152400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168673</xdr:rowOff>
    </xdr:from>
    <xdr:ext cx="762000" cy="259045"/>
    <xdr:sp macro="" textlink="">
      <xdr:nvSpPr>
        <xdr:cNvPr id="387" name="テキスト ボックス 386"/>
        <xdr:cNvSpPr txBox="1"/>
      </xdr:nvSpPr>
      <xdr:spPr>
        <a:xfrm>
          <a:off x="14909800" y="668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25400</xdr:rowOff>
    </xdr:from>
    <xdr:to>
      <xdr:col>68</xdr:col>
      <xdr:colOff>152400</xdr:colOff>
      <xdr:row>43</xdr:row>
      <xdr:rowOff>37338</xdr:rowOff>
    </xdr:to>
    <xdr:cxnSp macro="">
      <xdr:nvCxnSpPr>
        <xdr:cNvPr id="388" name="直線コネクタ 387"/>
        <xdr:cNvCxnSpPr/>
      </xdr:nvCxnSpPr>
      <xdr:spPr>
        <a:xfrm flipV="1">
          <a:off x="13512800" y="7226300"/>
          <a:ext cx="889000" cy="18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134112</xdr:rowOff>
    </xdr:from>
    <xdr:to>
      <xdr:col>68</xdr:col>
      <xdr:colOff>203200</xdr:colOff>
      <xdr:row>41</xdr:row>
      <xdr:rowOff>64262</xdr:rowOff>
    </xdr:to>
    <xdr:sp macro="" textlink="">
      <xdr:nvSpPr>
        <xdr:cNvPr id="389" name="フローチャート: 判断 388"/>
        <xdr:cNvSpPr/>
      </xdr:nvSpPr>
      <xdr:spPr>
        <a:xfrm>
          <a:off x="143510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74439</xdr:rowOff>
    </xdr:from>
    <xdr:ext cx="762000" cy="259045"/>
    <xdr:sp macro="" textlink="">
      <xdr:nvSpPr>
        <xdr:cNvPr id="390" name="テキスト ボックス 389"/>
        <xdr:cNvSpPr txBox="1"/>
      </xdr:nvSpPr>
      <xdr:spPr>
        <a:xfrm>
          <a:off x="14020800" y="676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97790</xdr:rowOff>
    </xdr:from>
    <xdr:to>
      <xdr:col>64</xdr:col>
      <xdr:colOff>152400</xdr:colOff>
      <xdr:row>42</xdr:row>
      <xdr:rowOff>27940</xdr:rowOff>
    </xdr:to>
    <xdr:sp macro="" textlink="">
      <xdr:nvSpPr>
        <xdr:cNvPr id="391" name="フローチャート: 判断 390"/>
        <xdr:cNvSpPr/>
      </xdr:nvSpPr>
      <xdr:spPr>
        <a:xfrm>
          <a:off x="13462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38117</xdr:rowOff>
    </xdr:from>
    <xdr:ext cx="762000" cy="259045"/>
    <xdr:sp macro="" textlink="">
      <xdr:nvSpPr>
        <xdr:cNvPr id="392" name="テキスト ボックス 391"/>
        <xdr:cNvSpPr txBox="1"/>
      </xdr:nvSpPr>
      <xdr:spPr>
        <a:xfrm>
          <a:off x="13131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153416</xdr:rowOff>
    </xdr:from>
    <xdr:to>
      <xdr:col>81</xdr:col>
      <xdr:colOff>95250</xdr:colOff>
      <xdr:row>41</xdr:row>
      <xdr:rowOff>83566</xdr:rowOff>
    </xdr:to>
    <xdr:sp macro="" textlink="">
      <xdr:nvSpPr>
        <xdr:cNvPr id="398" name="楕円 397"/>
        <xdr:cNvSpPr/>
      </xdr:nvSpPr>
      <xdr:spPr>
        <a:xfrm>
          <a:off x="16967200" y="701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125493</xdr:rowOff>
    </xdr:from>
    <xdr:ext cx="762000" cy="259045"/>
    <xdr:sp macro="" textlink="">
      <xdr:nvSpPr>
        <xdr:cNvPr id="399" name="公債費負担の状況該当値テキスト"/>
        <xdr:cNvSpPr txBox="1"/>
      </xdr:nvSpPr>
      <xdr:spPr>
        <a:xfrm>
          <a:off x="17106900" y="698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134112</xdr:rowOff>
    </xdr:from>
    <xdr:to>
      <xdr:col>77</xdr:col>
      <xdr:colOff>95250</xdr:colOff>
      <xdr:row>41</xdr:row>
      <xdr:rowOff>64262</xdr:rowOff>
    </xdr:to>
    <xdr:sp macro="" textlink="">
      <xdr:nvSpPr>
        <xdr:cNvPr id="400" name="楕円 399"/>
        <xdr:cNvSpPr/>
      </xdr:nvSpPr>
      <xdr:spPr>
        <a:xfrm>
          <a:off x="16129000" y="699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49039</xdr:rowOff>
    </xdr:from>
    <xdr:ext cx="736600" cy="259045"/>
    <xdr:sp macro="" textlink="">
      <xdr:nvSpPr>
        <xdr:cNvPr id="401" name="テキスト ボックス 400"/>
        <xdr:cNvSpPr txBox="1"/>
      </xdr:nvSpPr>
      <xdr:spPr>
        <a:xfrm>
          <a:off x="15798800" y="7078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153416</xdr:rowOff>
    </xdr:from>
    <xdr:to>
      <xdr:col>73</xdr:col>
      <xdr:colOff>44450</xdr:colOff>
      <xdr:row>41</xdr:row>
      <xdr:rowOff>83566</xdr:rowOff>
    </xdr:to>
    <xdr:sp macro="" textlink="">
      <xdr:nvSpPr>
        <xdr:cNvPr id="402" name="楕円 401"/>
        <xdr:cNvSpPr/>
      </xdr:nvSpPr>
      <xdr:spPr>
        <a:xfrm>
          <a:off x="15240000" y="701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68343</xdr:rowOff>
    </xdr:from>
    <xdr:ext cx="762000" cy="259045"/>
    <xdr:sp macro="" textlink="">
      <xdr:nvSpPr>
        <xdr:cNvPr id="403" name="テキスト ボックス 402"/>
        <xdr:cNvSpPr txBox="1"/>
      </xdr:nvSpPr>
      <xdr:spPr>
        <a:xfrm>
          <a:off x="14909800" y="7097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146050</xdr:rowOff>
    </xdr:from>
    <xdr:to>
      <xdr:col>68</xdr:col>
      <xdr:colOff>203200</xdr:colOff>
      <xdr:row>42</xdr:row>
      <xdr:rowOff>76200</xdr:rowOff>
    </xdr:to>
    <xdr:sp macro="" textlink="">
      <xdr:nvSpPr>
        <xdr:cNvPr id="404" name="楕円 403"/>
        <xdr:cNvSpPr/>
      </xdr:nvSpPr>
      <xdr:spPr>
        <a:xfrm>
          <a:off x="14351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60977</xdr:rowOff>
    </xdr:from>
    <xdr:ext cx="762000" cy="259045"/>
    <xdr:sp macro="" textlink="">
      <xdr:nvSpPr>
        <xdr:cNvPr id="405" name="テキスト ボックス 404"/>
        <xdr:cNvSpPr txBox="1"/>
      </xdr:nvSpPr>
      <xdr:spPr>
        <a:xfrm>
          <a:off x="14020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157988</xdr:rowOff>
    </xdr:from>
    <xdr:to>
      <xdr:col>64</xdr:col>
      <xdr:colOff>152400</xdr:colOff>
      <xdr:row>43</xdr:row>
      <xdr:rowOff>88138</xdr:rowOff>
    </xdr:to>
    <xdr:sp macro="" textlink="">
      <xdr:nvSpPr>
        <xdr:cNvPr id="406" name="楕円 405"/>
        <xdr:cNvSpPr/>
      </xdr:nvSpPr>
      <xdr:spPr>
        <a:xfrm>
          <a:off x="13462000" y="735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72915</xdr:rowOff>
    </xdr:from>
    <xdr:ext cx="762000" cy="259045"/>
    <xdr:sp macro="" textlink="">
      <xdr:nvSpPr>
        <xdr:cNvPr id="407" name="テキスト ボックス 406"/>
        <xdr:cNvSpPr txBox="1"/>
      </xdr:nvSpPr>
      <xdr:spPr>
        <a:xfrm>
          <a:off x="13131800" y="7445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公営企業債等繰入見込額の増、また、一部事務組合の新規地方債発行による負担額の増により前年比</a:t>
          </a:r>
          <a:r>
            <a:rPr kumimoji="1" lang="en-US" altLang="ja-JP" sz="1300">
              <a:latin typeface="ＭＳ Ｐゴシック" panose="020B0600070205080204" pitchFamily="50" charset="-128"/>
              <a:ea typeface="ＭＳ Ｐゴシック" panose="020B0600070205080204" pitchFamily="50" charset="-128"/>
            </a:rPr>
            <a:t>5.4</a:t>
          </a:r>
          <a:r>
            <a:rPr kumimoji="1" lang="ja-JP" altLang="en-US" sz="1300">
              <a:latin typeface="ＭＳ Ｐゴシック" panose="020B0600070205080204" pitchFamily="50" charset="-128"/>
              <a:ea typeface="ＭＳ Ｐゴシック" panose="020B0600070205080204" pitchFamily="50" charset="-128"/>
            </a:rPr>
            <a:t>ポイントの増となった。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未だ不景気の影響を受け財政状況は厳しいが、万一の場合及び公共施設の維持補修に備え、基金の積立を行っていく。また、今後も後世への負担を少しでも軽減するよう、事業の厳選を行い、健全な財政運営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13589</xdr:rowOff>
    </xdr:to>
    <xdr:cxnSp macro="">
      <xdr:nvCxnSpPr>
        <xdr:cNvPr id="436" name="直線コネクタ 435"/>
        <xdr:cNvCxnSpPr/>
      </xdr:nvCxnSpPr>
      <xdr:spPr>
        <a:xfrm flipV="1">
          <a:off x="17018000" y="2370667"/>
          <a:ext cx="0" cy="14148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157116</xdr:rowOff>
    </xdr:from>
    <xdr:ext cx="762000" cy="259045"/>
    <xdr:sp macro="" textlink="">
      <xdr:nvSpPr>
        <xdr:cNvPr id="437" name="将来負担の状況最小値テキスト"/>
        <xdr:cNvSpPr txBox="1"/>
      </xdr:nvSpPr>
      <xdr:spPr>
        <a:xfrm>
          <a:off x="17106900" y="375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13589</xdr:rowOff>
    </xdr:from>
    <xdr:to>
      <xdr:col>81</xdr:col>
      <xdr:colOff>133350</xdr:colOff>
      <xdr:row>22</xdr:row>
      <xdr:rowOff>13589</xdr:rowOff>
    </xdr:to>
    <xdr:cxnSp macro="">
      <xdr:nvCxnSpPr>
        <xdr:cNvPr id="438" name="直線コネクタ 437"/>
        <xdr:cNvCxnSpPr/>
      </xdr:nvCxnSpPr>
      <xdr:spPr>
        <a:xfrm>
          <a:off x="16929100" y="378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9"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104436</xdr:rowOff>
    </xdr:from>
    <xdr:to>
      <xdr:col>81</xdr:col>
      <xdr:colOff>44450</xdr:colOff>
      <xdr:row>16</xdr:row>
      <xdr:rowOff>147870</xdr:rowOff>
    </xdr:to>
    <xdr:cxnSp macro="">
      <xdr:nvCxnSpPr>
        <xdr:cNvPr id="441" name="直線コネクタ 440"/>
        <xdr:cNvCxnSpPr/>
      </xdr:nvCxnSpPr>
      <xdr:spPr>
        <a:xfrm>
          <a:off x="16179800" y="2847636"/>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2"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3" name="フローチャート: 判断 442"/>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26416</xdr:rowOff>
    </xdr:from>
    <xdr:to>
      <xdr:col>77</xdr:col>
      <xdr:colOff>44450</xdr:colOff>
      <xdr:row>16</xdr:row>
      <xdr:rowOff>104436</xdr:rowOff>
    </xdr:to>
    <xdr:cxnSp macro="">
      <xdr:nvCxnSpPr>
        <xdr:cNvPr id="444" name="直線コネクタ 443"/>
        <xdr:cNvCxnSpPr/>
      </xdr:nvCxnSpPr>
      <xdr:spPr>
        <a:xfrm>
          <a:off x="15290800" y="2769616"/>
          <a:ext cx="889000" cy="78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5" name="フローチャート: 判断 444"/>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6" name="テキスト ボックス 445"/>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26416</xdr:rowOff>
    </xdr:from>
    <xdr:to>
      <xdr:col>72</xdr:col>
      <xdr:colOff>203200</xdr:colOff>
      <xdr:row>16</xdr:row>
      <xdr:rowOff>138218</xdr:rowOff>
    </xdr:to>
    <xdr:cxnSp macro="">
      <xdr:nvCxnSpPr>
        <xdr:cNvPr id="447" name="直線コネクタ 446"/>
        <xdr:cNvCxnSpPr/>
      </xdr:nvCxnSpPr>
      <xdr:spPr>
        <a:xfrm flipV="1">
          <a:off x="14401800" y="2769616"/>
          <a:ext cx="889000" cy="111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91017</xdr:rowOff>
    </xdr:from>
    <xdr:to>
      <xdr:col>73</xdr:col>
      <xdr:colOff>44450</xdr:colOff>
      <xdr:row>14</xdr:row>
      <xdr:rowOff>21167</xdr:rowOff>
    </xdr:to>
    <xdr:sp macro="" textlink="">
      <xdr:nvSpPr>
        <xdr:cNvPr id="448" name="フローチャート: 判断 447"/>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9" name="テキスト ボックス 448"/>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138218</xdr:rowOff>
    </xdr:from>
    <xdr:to>
      <xdr:col>68</xdr:col>
      <xdr:colOff>152400</xdr:colOff>
      <xdr:row>17</xdr:row>
      <xdr:rowOff>83397</xdr:rowOff>
    </xdr:to>
    <xdr:cxnSp macro="">
      <xdr:nvCxnSpPr>
        <xdr:cNvPr id="450" name="直線コネクタ 449"/>
        <xdr:cNvCxnSpPr/>
      </xdr:nvCxnSpPr>
      <xdr:spPr>
        <a:xfrm flipV="1">
          <a:off x="13512800" y="2881418"/>
          <a:ext cx="889000" cy="11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97451</xdr:rowOff>
    </xdr:from>
    <xdr:to>
      <xdr:col>68</xdr:col>
      <xdr:colOff>203200</xdr:colOff>
      <xdr:row>14</xdr:row>
      <xdr:rowOff>27601</xdr:rowOff>
    </xdr:to>
    <xdr:sp macro="" textlink="">
      <xdr:nvSpPr>
        <xdr:cNvPr id="451" name="フローチャート: 判断 450"/>
        <xdr:cNvSpPr/>
      </xdr:nvSpPr>
      <xdr:spPr>
        <a:xfrm>
          <a:off x="14351000" y="232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37778</xdr:rowOff>
    </xdr:from>
    <xdr:ext cx="762000" cy="259045"/>
    <xdr:sp macro="" textlink="">
      <xdr:nvSpPr>
        <xdr:cNvPr id="452" name="テキスト ボックス 451"/>
        <xdr:cNvSpPr txBox="1"/>
      </xdr:nvSpPr>
      <xdr:spPr>
        <a:xfrm>
          <a:off x="14020800" y="2095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101346</xdr:rowOff>
    </xdr:from>
    <xdr:to>
      <xdr:col>64</xdr:col>
      <xdr:colOff>152400</xdr:colOff>
      <xdr:row>15</xdr:row>
      <xdr:rowOff>31496</xdr:rowOff>
    </xdr:to>
    <xdr:sp macro="" textlink="">
      <xdr:nvSpPr>
        <xdr:cNvPr id="453" name="フローチャート: 判断 452"/>
        <xdr:cNvSpPr/>
      </xdr:nvSpPr>
      <xdr:spPr>
        <a:xfrm>
          <a:off x="13462000" y="250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41673</xdr:rowOff>
    </xdr:from>
    <xdr:ext cx="762000" cy="259045"/>
    <xdr:sp macro="" textlink="">
      <xdr:nvSpPr>
        <xdr:cNvPr id="454" name="テキスト ボックス 453"/>
        <xdr:cNvSpPr txBox="1"/>
      </xdr:nvSpPr>
      <xdr:spPr>
        <a:xfrm>
          <a:off x="13131800" y="2270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97070</xdr:rowOff>
    </xdr:from>
    <xdr:to>
      <xdr:col>81</xdr:col>
      <xdr:colOff>95250</xdr:colOff>
      <xdr:row>17</xdr:row>
      <xdr:rowOff>27220</xdr:rowOff>
    </xdr:to>
    <xdr:sp macro="" textlink="">
      <xdr:nvSpPr>
        <xdr:cNvPr id="460" name="楕円 459"/>
        <xdr:cNvSpPr/>
      </xdr:nvSpPr>
      <xdr:spPr>
        <a:xfrm>
          <a:off x="16967200" y="2840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69147</xdr:rowOff>
    </xdr:from>
    <xdr:ext cx="762000" cy="259045"/>
    <xdr:sp macro="" textlink="">
      <xdr:nvSpPr>
        <xdr:cNvPr id="461" name="将来負担の状況該当値テキスト"/>
        <xdr:cNvSpPr txBox="1"/>
      </xdr:nvSpPr>
      <xdr:spPr>
        <a:xfrm>
          <a:off x="17106900" y="2812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53636</xdr:rowOff>
    </xdr:from>
    <xdr:to>
      <xdr:col>77</xdr:col>
      <xdr:colOff>95250</xdr:colOff>
      <xdr:row>16</xdr:row>
      <xdr:rowOff>155236</xdr:rowOff>
    </xdr:to>
    <xdr:sp macro="" textlink="">
      <xdr:nvSpPr>
        <xdr:cNvPr id="462" name="楕円 461"/>
        <xdr:cNvSpPr/>
      </xdr:nvSpPr>
      <xdr:spPr>
        <a:xfrm>
          <a:off x="16129000" y="2796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140013</xdr:rowOff>
    </xdr:from>
    <xdr:ext cx="736600" cy="259045"/>
    <xdr:sp macro="" textlink="">
      <xdr:nvSpPr>
        <xdr:cNvPr id="463" name="テキスト ボックス 462"/>
        <xdr:cNvSpPr txBox="1"/>
      </xdr:nvSpPr>
      <xdr:spPr>
        <a:xfrm>
          <a:off x="15798800" y="2883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147066</xdr:rowOff>
    </xdr:from>
    <xdr:to>
      <xdr:col>73</xdr:col>
      <xdr:colOff>44450</xdr:colOff>
      <xdr:row>16</xdr:row>
      <xdr:rowOff>77216</xdr:rowOff>
    </xdr:to>
    <xdr:sp macro="" textlink="">
      <xdr:nvSpPr>
        <xdr:cNvPr id="464" name="楕円 463"/>
        <xdr:cNvSpPr/>
      </xdr:nvSpPr>
      <xdr:spPr>
        <a:xfrm>
          <a:off x="15240000" y="271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61993</xdr:rowOff>
    </xdr:from>
    <xdr:ext cx="762000" cy="259045"/>
    <xdr:sp macro="" textlink="">
      <xdr:nvSpPr>
        <xdr:cNvPr id="465" name="テキスト ボックス 464"/>
        <xdr:cNvSpPr txBox="1"/>
      </xdr:nvSpPr>
      <xdr:spPr>
        <a:xfrm>
          <a:off x="14909800" y="2805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87418</xdr:rowOff>
    </xdr:from>
    <xdr:to>
      <xdr:col>68</xdr:col>
      <xdr:colOff>203200</xdr:colOff>
      <xdr:row>17</xdr:row>
      <xdr:rowOff>17568</xdr:rowOff>
    </xdr:to>
    <xdr:sp macro="" textlink="">
      <xdr:nvSpPr>
        <xdr:cNvPr id="466" name="楕円 465"/>
        <xdr:cNvSpPr/>
      </xdr:nvSpPr>
      <xdr:spPr>
        <a:xfrm>
          <a:off x="14351000" y="2830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2345</xdr:rowOff>
    </xdr:from>
    <xdr:ext cx="762000" cy="259045"/>
    <xdr:sp macro="" textlink="">
      <xdr:nvSpPr>
        <xdr:cNvPr id="467" name="テキスト ボックス 466"/>
        <xdr:cNvSpPr txBox="1"/>
      </xdr:nvSpPr>
      <xdr:spPr>
        <a:xfrm>
          <a:off x="14020800" y="2916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32597</xdr:rowOff>
    </xdr:from>
    <xdr:to>
      <xdr:col>64</xdr:col>
      <xdr:colOff>152400</xdr:colOff>
      <xdr:row>17</xdr:row>
      <xdr:rowOff>134197</xdr:rowOff>
    </xdr:to>
    <xdr:sp macro="" textlink="">
      <xdr:nvSpPr>
        <xdr:cNvPr id="468" name="楕円 467"/>
        <xdr:cNvSpPr/>
      </xdr:nvSpPr>
      <xdr:spPr>
        <a:xfrm>
          <a:off x="13462000" y="2947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118974</xdr:rowOff>
    </xdr:from>
    <xdr:ext cx="762000" cy="259045"/>
    <xdr:sp macro="" textlink="">
      <xdr:nvSpPr>
        <xdr:cNvPr id="469" name="テキスト ボックス 468"/>
        <xdr:cNvSpPr txBox="1"/>
      </xdr:nvSpPr>
      <xdr:spPr>
        <a:xfrm>
          <a:off x="13131800" y="3033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長野県飯島町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9,489
9,235
86.96
5,056,355
4,815,424
170,282
3,288,026
4,619,832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64.7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ＭＳ Ｐゴシック" pitchFamily="50" charset="-128"/>
              <a:ea typeface="ＭＳ Ｐゴシック" pitchFamily="50" charset="-128"/>
              <a:cs typeface="+mn-cs"/>
            </a:rPr>
            <a:t>　</a:t>
          </a:r>
          <a:r>
            <a:rPr kumimoji="1" lang="ja-JP" altLang="en-US" sz="1300">
              <a:solidFill>
                <a:schemeClr val="dk1"/>
              </a:solidFill>
              <a:latin typeface="ＭＳ Ｐゴシック" pitchFamily="50" charset="-128"/>
              <a:ea typeface="ＭＳ Ｐゴシック" pitchFamily="50" charset="-128"/>
              <a:cs typeface="+mn-cs"/>
            </a:rPr>
            <a:t>増加する住民ニーズや新規事業等による職員数の増により、</a:t>
          </a:r>
          <a:r>
            <a:rPr kumimoji="1" lang="ja-JP" altLang="ja-JP" sz="1300">
              <a:solidFill>
                <a:schemeClr val="dk1"/>
              </a:solidFill>
              <a:latin typeface="ＭＳ Ｐゴシック" pitchFamily="50" charset="-128"/>
              <a:ea typeface="ＭＳ Ｐゴシック" pitchFamily="50" charset="-128"/>
              <a:cs typeface="+mn-cs"/>
            </a:rPr>
            <a:t>前年比</a:t>
          </a:r>
          <a:r>
            <a:rPr kumimoji="1" lang="en-US" altLang="ja-JP" sz="1300">
              <a:solidFill>
                <a:schemeClr val="dk1"/>
              </a:solidFill>
              <a:latin typeface="ＭＳ Ｐゴシック" pitchFamily="50" charset="-128"/>
              <a:ea typeface="ＭＳ Ｐゴシック" pitchFamily="50" charset="-128"/>
              <a:cs typeface="+mn-cs"/>
            </a:rPr>
            <a:t>0.9</a:t>
          </a:r>
          <a:r>
            <a:rPr kumimoji="1" lang="ja-JP" altLang="ja-JP" sz="1300">
              <a:solidFill>
                <a:schemeClr val="dk1"/>
              </a:solidFill>
              <a:latin typeface="ＭＳ Ｐゴシック" pitchFamily="50" charset="-128"/>
              <a:ea typeface="ＭＳ Ｐゴシック" pitchFamily="50" charset="-128"/>
              <a:cs typeface="+mn-cs"/>
            </a:rPr>
            <a:t>ポイントの増となった。今後も</a:t>
          </a:r>
          <a:r>
            <a:rPr kumimoji="1" lang="ja-JP" altLang="en-US" sz="1300">
              <a:solidFill>
                <a:schemeClr val="dk1"/>
              </a:solidFill>
              <a:latin typeface="ＭＳ Ｐゴシック" pitchFamily="50" charset="-128"/>
              <a:ea typeface="ＭＳ Ｐゴシック" pitchFamily="50" charset="-128"/>
              <a:cs typeface="+mn-cs"/>
            </a:rPr>
            <a:t>町の第５次総合計画及び行財政改革プランに沿って、</a:t>
          </a:r>
          <a:r>
            <a:rPr kumimoji="1" lang="ja-JP" altLang="ja-JP" sz="1300">
              <a:solidFill>
                <a:schemeClr val="dk1"/>
              </a:solidFill>
              <a:latin typeface="ＭＳ Ｐゴシック" pitchFamily="50" charset="-128"/>
              <a:ea typeface="ＭＳ Ｐゴシック" pitchFamily="50" charset="-128"/>
              <a:cs typeface="+mn-cs"/>
            </a:rPr>
            <a:t>計画的な職員採用と定員管理を行い、人件費の平準化に努める。</a:t>
          </a:r>
          <a:endParaRPr lang="ja-JP" altLang="ja-JP" sz="1300">
            <a:latin typeface="ＭＳ Ｐゴシック" pitchFamily="50" charset="-128"/>
            <a:ea typeface="ＭＳ Ｐゴシック"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77470</xdr:rowOff>
    </xdr:from>
    <xdr:to>
      <xdr:col>24</xdr:col>
      <xdr:colOff>25400</xdr:colOff>
      <xdr:row>41</xdr:row>
      <xdr:rowOff>8890</xdr:rowOff>
    </xdr:to>
    <xdr:cxnSp macro="">
      <xdr:nvCxnSpPr>
        <xdr:cNvPr id="61" name="直線コネクタ 60"/>
        <xdr:cNvCxnSpPr/>
      </xdr:nvCxnSpPr>
      <xdr:spPr>
        <a:xfrm flipV="1">
          <a:off x="4826000" y="573532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152417</xdr:rowOff>
    </xdr:from>
    <xdr:ext cx="762000" cy="259045"/>
    <xdr:sp macro="" textlink="">
      <xdr:nvSpPr>
        <xdr:cNvPr id="62" name="人件費最小値テキスト"/>
        <xdr:cNvSpPr txBox="1"/>
      </xdr:nvSpPr>
      <xdr:spPr>
        <a:xfrm>
          <a:off x="4914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8890</xdr:rowOff>
    </xdr:from>
    <xdr:to>
      <xdr:col>24</xdr:col>
      <xdr:colOff>114300</xdr:colOff>
      <xdr:row>41</xdr:row>
      <xdr:rowOff>8890</xdr:rowOff>
    </xdr:to>
    <xdr:cxnSp macro="">
      <xdr:nvCxnSpPr>
        <xdr:cNvPr id="63" name="直線コネクタ 62"/>
        <xdr:cNvCxnSpPr/>
      </xdr:nvCxnSpPr>
      <xdr:spPr>
        <a:xfrm>
          <a:off x="4737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163847</xdr:rowOff>
    </xdr:from>
    <xdr:ext cx="762000" cy="259045"/>
    <xdr:sp macro="" textlink="">
      <xdr:nvSpPr>
        <xdr:cNvPr id="64" name="人件費最大値テキスト"/>
        <xdr:cNvSpPr txBox="1"/>
      </xdr:nvSpPr>
      <xdr:spPr>
        <a:xfrm>
          <a:off x="4914900" y="547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77470</xdr:rowOff>
    </xdr:from>
    <xdr:to>
      <xdr:col>24</xdr:col>
      <xdr:colOff>114300</xdr:colOff>
      <xdr:row>33</xdr:row>
      <xdr:rowOff>77470</xdr:rowOff>
    </xdr:to>
    <xdr:cxnSp macro="">
      <xdr:nvCxnSpPr>
        <xdr:cNvPr id="65" name="直線コネクタ 64"/>
        <xdr:cNvCxnSpPr/>
      </xdr:nvCxnSpPr>
      <xdr:spPr>
        <a:xfrm>
          <a:off x="4737100" y="57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96520</xdr:rowOff>
    </xdr:from>
    <xdr:to>
      <xdr:col>24</xdr:col>
      <xdr:colOff>25400</xdr:colOff>
      <xdr:row>36</xdr:row>
      <xdr:rowOff>165100</xdr:rowOff>
    </xdr:to>
    <xdr:cxnSp macro="">
      <xdr:nvCxnSpPr>
        <xdr:cNvPr id="66" name="直線コネクタ 65"/>
        <xdr:cNvCxnSpPr/>
      </xdr:nvCxnSpPr>
      <xdr:spPr>
        <a:xfrm>
          <a:off x="3987800" y="626872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115587</xdr:rowOff>
    </xdr:from>
    <xdr:ext cx="762000" cy="259045"/>
    <xdr:sp macro="" textlink="">
      <xdr:nvSpPr>
        <xdr:cNvPr id="67" name="人件費平均値テキスト"/>
        <xdr:cNvSpPr txBox="1"/>
      </xdr:nvSpPr>
      <xdr:spPr>
        <a:xfrm>
          <a:off x="4914900" y="6116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99060</xdr:rowOff>
    </xdr:from>
    <xdr:to>
      <xdr:col>24</xdr:col>
      <xdr:colOff>76200</xdr:colOff>
      <xdr:row>37</xdr:row>
      <xdr:rowOff>29210</xdr:rowOff>
    </xdr:to>
    <xdr:sp macro="" textlink="">
      <xdr:nvSpPr>
        <xdr:cNvPr id="68" name="フローチャート: 判断 67"/>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81280</xdr:rowOff>
    </xdr:from>
    <xdr:to>
      <xdr:col>19</xdr:col>
      <xdr:colOff>187325</xdr:colOff>
      <xdr:row>36</xdr:row>
      <xdr:rowOff>96520</xdr:rowOff>
    </xdr:to>
    <xdr:cxnSp macro="">
      <xdr:nvCxnSpPr>
        <xdr:cNvPr id="69" name="直線コネクタ 68"/>
        <xdr:cNvCxnSpPr/>
      </xdr:nvCxnSpPr>
      <xdr:spPr>
        <a:xfrm>
          <a:off x="3098800" y="62534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70" name="フローチャート: 判断 69"/>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13987</xdr:rowOff>
    </xdr:from>
    <xdr:ext cx="736600" cy="259045"/>
    <xdr:sp macro="" textlink="">
      <xdr:nvSpPr>
        <xdr:cNvPr id="71" name="テキスト ボックス 70"/>
        <xdr:cNvSpPr txBox="1"/>
      </xdr:nvSpPr>
      <xdr:spPr>
        <a:xfrm>
          <a:off x="3606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35560</xdr:rowOff>
    </xdr:from>
    <xdr:to>
      <xdr:col>15</xdr:col>
      <xdr:colOff>98425</xdr:colOff>
      <xdr:row>36</xdr:row>
      <xdr:rowOff>81280</xdr:rowOff>
    </xdr:to>
    <xdr:cxnSp macro="">
      <xdr:nvCxnSpPr>
        <xdr:cNvPr id="72" name="直線コネクタ 71"/>
        <xdr:cNvCxnSpPr/>
      </xdr:nvCxnSpPr>
      <xdr:spPr>
        <a:xfrm>
          <a:off x="2209800" y="62077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83820</xdr:rowOff>
    </xdr:from>
    <xdr:to>
      <xdr:col>15</xdr:col>
      <xdr:colOff>149225</xdr:colOff>
      <xdr:row>37</xdr:row>
      <xdr:rowOff>13970</xdr:rowOff>
    </xdr:to>
    <xdr:sp macro="" textlink="">
      <xdr:nvSpPr>
        <xdr:cNvPr id="73" name="フローチャート: 判断 72"/>
        <xdr:cNvSpPr/>
      </xdr:nvSpPr>
      <xdr:spPr>
        <a:xfrm>
          <a:off x="3048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170197</xdr:rowOff>
    </xdr:from>
    <xdr:ext cx="762000" cy="259045"/>
    <xdr:sp macro="" textlink="">
      <xdr:nvSpPr>
        <xdr:cNvPr id="74" name="テキスト ボックス 73"/>
        <xdr:cNvSpPr txBox="1"/>
      </xdr:nvSpPr>
      <xdr:spPr>
        <a:xfrm>
          <a:off x="2717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35560</xdr:rowOff>
    </xdr:from>
    <xdr:to>
      <xdr:col>11</xdr:col>
      <xdr:colOff>9525</xdr:colOff>
      <xdr:row>36</xdr:row>
      <xdr:rowOff>96520</xdr:rowOff>
    </xdr:to>
    <xdr:cxnSp macro="">
      <xdr:nvCxnSpPr>
        <xdr:cNvPr id="75" name="直線コネクタ 74"/>
        <xdr:cNvCxnSpPr/>
      </xdr:nvCxnSpPr>
      <xdr:spPr>
        <a:xfrm flipV="1">
          <a:off x="1320800" y="62077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53340</xdr:rowOff>
    </xdr:from>
    <xdr:to>
      <xdr:col>11</xdr:col>
      <xdr:colOff>60325</xdr:colOff>
      <xdr:row>36</xdr:row>
      <xdr:rowOff>154940</xdr:rowOff>
    </xdr:to>
    <xdr:sp macro="" textlink="">
      <xdr:nvSpPr>
        <xdr:cNvPr id="76" name="フローチャート: 判断 75"/>
        <xdr:cNvSpPr/>
      </xdr:nvSpPr>
      <xdr:spPr>
        <a:xfrm>
          <a:off x="2159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139717</xdr:rowOff>
    </xdr:from>
    <xdr:ext cx="762000" cy="259045"/>
    <xdr:sp macro="" textlink="">
      <xdr:nvSpPr>
        <xdr:cNvPr id="77" name="テキスト ボックス 76"/>
        <xdr:cNvSpPr txBox="1"/>
      </xdr:nvSpPr>
      <xdr:spPr>
        <a:xfrm>
          <a:off x="1828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144780</xdr:rowOff>
    </xdr:from>
    <xdr:to>
      <xdr:col>6</xdr:col>
      <xdr:colOff>171450</xdr:colOff>
      <xdr:row>37</xdr:row>
      <xdr:rowOff>74930</xdr:rowOff>
    </xdr:to>
    <xdr:sp macro="" textlink="">
      <xdr:nvSpPr>
        <xdr:cNvPr id="78" name="フローチャート: 判断 77"/>
        <xdr:cNvSpPr/>
      </xdr:nvSpPr>
      <xdr:spPr>
        <a:xfrm>
          <a:off x="1270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59707</xdr:rowOff>
    </xdr:from>
    <xdr:ext cx="762000" cy="259045"/>
    <xdr:sp macro="" textlink="">
      <xdr:nvSpPr>
        <xdr:cNvPr id="79" name="テキスト ボックス 78"/>
        <xdr:cNvSpPr txBox="1"/>
      </xdr:nvSpPr>
      <xdr:spPr>
        <a:xfrm>
          <a:off x="939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114300</xdr:rowOff>
    </xdr:from>
    <xdr:to>
      <xdr:col>24</xdr:col>
      <xdr:colOff>76200</xdr:colOff>
      <xdr:row>37</xdr:row>
      <xdr:rowOff>44450</xdr:rowOff>
    </xdr:to>
    <xdr:sp macro="" textlink="">
      <xdr:nvSpPr>
        <xdr:cNvPr id="85" name="楕円 84"/>
        <xdr:cNvSpPr/>
      </xdr:nvSpPr>
      <xdr:spPr>
        <a:xfrm>
          <a:off x="47752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86377</xdr:rowOff>
    </xdr:from>
    <xdr:ext cx="762000" cy="259045"/>
    <xdr:sp macro="" textlink="">
      <xdr:nvSpPr>
        <xdr:cNvPr id="86" name="人件費該当値テキスト"/>
        <xdr:cNvSpPr txBox="1"/>
      </xdr:nvSpPr>
      <xdr:spPr>
        <a:xfrm>
          <a:off x="4914900" y="625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45720</xdr:rowOff>
    </xdr:from>
    <xdr:to>
      <xdr:col>20</xdr:col>
      <xdr:colOff>38100</xdr:colOff>
      <xdr:row>36</xdr:row>
      <xdr:rowOff>147320</xdr:rowOff>
    </xdr:to>
    <xdr:sp macro="" textlink="">
      <xdr:nvSpPr>
        <xdr:cNvPr id="87" name="楕円 86"/>
        <xdr:cNvSpPr/>
      </xdr:nvSpPr>
      <xdr:spPr>
        <a:xfrm>
          <a:off x="39370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157497</xdr:rowOff>
    </xdr:from>
    <xdr:ext cx="736600" cy="259045"/>
    <xdr:sp macro="" textlink="">
      <xdr:nvSpPr>
        <xdr:cNvPr id="88" name="テキスト ボックス 87"/>
        <xdr:cNvSpPr txBox="1"/>
      </xdr:nvSpPr>
      <xdr:spPr>
        <a:xfrm>
          <a:off x="3606800" y="5986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30480</xdr:rowOff>
    </xdr:from>
    <xdr:to>
      <xdr:col>15</xdr:col>
      <xdr:colOff>149225</xdr:colOff>
      <xdr:row>36</xdr:row>
      <xdr:rowOff>132080</xdr:rowOff>
    </xdr:to>
    <xdr:sp macro="" textlink="">
      <xdr:nvSpPr>
        <xdr:cNvPr id="89" name="楕円 88"/>
        <xdr:cNvSpPr/>
      </xdr:nvSpPr>
      <xdr:spPr>
        <a:xfrm>
          <a:off x="3048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142257</xdr:rowOff>
    </xdr:from>
    <xdr:ext cx="762000" cy="259045"/>
    <xdr:sp macro="" textlink="">
      <xdr:nvSpPr>
        <xdr:cNvPr id="90" name="テキスト ボックス 89"/>
        <xdr:cNvSpPr txBox="1"/>
      </xdr:nvSpPr>
      <xdr:spPr>
        <a:xfrm>
          <a:off x="2717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156210</xdr:rowOff>
    </xdr:from>
    <xdr:to>
      <xdr:col>11</xdr:col>
      <xdr:colOff>60325</xdr:colOff>
      <xdr:row>36</xdr:row>
      <xdr:rowOff>86360</xdr:rowOff>
    </xdr:to>
    <xdr:sp macro="" textlink="">
      <xdr:nvSpPr>
        <xdr:cNvPr id="91" name="楕円 90"/>
        <xdr:cNvSpPr/>
      </xdr:nvSpPr>
      <xdr:spPr>
        <a:xfrm>
          <a:off x="2159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96537</xdr:rowOff>
    </xdr:from>
    <xdr:ext cx="762000" cy="259045"/>
    <xdr:sp macro="" textlink="">
      <xdr:nvSpPr>
        <xdr:cNvPr id="92" name="テキスト ボックス 91"/>
        <xdr:cNvSpPr txBox="1"/>
      </xdr:nvSpPr>
      <xdr:spPr>
        <a:xfrm>
          <a:off x="1828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45720</xdr:rowOff>
    </xdr:from>
    <xdr:to>
      <xdr:col>6</xdr:col>
      <xdr:colOff>171450</xdr:colOff>
      <xdr:row>36</xdr:row>
      <xdr:rowOff>147320</xdr:rowOff>
    </xdr:to>
    <xdr:sp macro="" textlink="">
      <xdr:nvSpPr>
        <xdr:cNvPr id="93" name="楕円 92"/>
        <xdr:cNvSpPr/>
      </xdr:nvSpPr>
      <xdr:spPr>
        <a:xfrm>
          <a:off x="12700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157497</xdr:rowOff>
    </xdr:from>
    <xdr:ext cx="762000" cy="259045"/>
    <xdr:sp macro="" textlink="">
      <xdr:nvSpPr>
        <xdr:cNvPr id="94" name="テキスト ボックス 93"/>
        <xdr:cNvSpPr txBox="1"/>
      </xdr:nvSpPr>
      <xdr:spPr>
        <a:xfrm>
          <a:off x="939800" y="598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ＭＳ Ｐゴシック" pitchFamily="50" charset="-128"/>
              <a:ea typeface="ＭＳ Ｐゴシック" pitchFamily="50" charset="-128"/>
              <a:cs typeface="+mn-cs"/>
            </a:rPr>
            <a:t>　定期予防接種や防災行政無線保守管理点検により、前年度より</a:t>
          </a:r>
          <a:r>
            <a:rPr kumimoji="1" lang="en-US" altLang="ja-JP" sz="1300">
              <a:solidFill>
                <a:schemeClr val="dk1"/>
              </a:solidFill>
              <a:latin typeface="ＭＳ Ｐゴシック" pitchFamily="50" charset="-128"/>
              <a:ea typeface="ＭＳ Ｐゴシック" pitchFamily="50" charset="-128"/>
              <a:cs typeface="+mn-cs"/>
            </a:rPr>
            <a:t>1.2</a:t>
          </a:r>
          <a:r>
            <a:rPr kumimoji="1" lang="ja-JP" altLang="ja-JP" sz="1300">
              <a:solidFill>
                <a:schemeClr val="dk1"/>
              </a:solidFill>
              <a:latin typeface="ＭＳ Ｐゴシック" pitchFamily="50" charset="-128"/>
              <a:ea typeface="ＭＳ Ｐゴシック" pitchFamily="50" charset="-128"/>
              <a:cs typeface="+mn-cs"/>
            </a:rPr>
            <a:t>ポイントの増となったものの、類似団体順位では３位と依然として低い水準を維持している。今後も引続き各業務内容の精査を行うとともに、細部を含めて経費削減に努める。</a:t>
          </a:r>
          <a:endParaRPr lang="ja-JP" altLang="ja-JP" sz="1300">
            <a:latin typeface="ＭＳ Ｐゴシック" pitchFamily="50" charset="-128"/>
            <a:ea typeface="ＭＳ Ｐゴシック"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109038</xdr:rowOff>
    </xdr:from>
    <xdr:to>
      <xdr:col>82</xdr:col>
      <xdr:colOff>107950</xdr:colOff>
      <xdr:row>20</xdr:row>
      <xdr:rowOff>156392</xdr:rowOff>
    </xdr:to>
    <xdr:cxnSp macro="">
      <xdr:nvCxnSpPr>
        <xdr:cNvPr id="124" name="直線コネクタ 123"/>
        <xdr:cNvCxnSpPr/>
      </xdr:nvCxnSpPr>
      <xdr:spPr>
        <a:xfrm flipV="1">
          <a:off x="16510000" y="2337888"/>
          <a:ext cx="0" cy="1247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128469</xdr:rowOff>
    </xdr:from>
    <xdr:ext cx="762000" cy="259045"/>
    <xdr:sp macro="" textlink="">
      <xdr:nvSpPr>
        <xdr:cNvPr id="125" name="物件費最小値テキスト"/>
        <xdr:cNvSpPr txBox="1"/>
      </xdr:nvSpPr>
      <xdr:spPr>
        <a:xfrm>
          <a:off x="16598900" y="3557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156392</xdr:rowOff>
    </xdr:from>
    <xdr:to>
      <xdr:col>82</xdr:col>
      <xdr:colOff>196850</xdr:colOff>
      <xdr:row>20</xdr:row>
      <xdr:rowOff>156392</xdr:rowOff>
    </xdr:to>
    <xdr:cxnSp macro="">
      <xdr:nvCxnSpPr>
        <xdr:cNvPr id="126" name="直線コネクタ 125"/>
        <xdr:cNvCxnSpPr/>
      </xdr:nvCxnSpPr>
      <xdr:spPr>
        <a:xfrm>
          <a:off x="16421100" y="3585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23965</xdr:rowOff>
    </xdr:from>
    <xdr:ext cx="762000" cy="259045"/>
    <xdr:sp macro="" textlink="">
      <xdr:nvSpPr>
        <xdr:cNvPr id="127" name="物件費最大値テキスト"/>
        <xdr:cNvSpPr txBox="1"/>
      </xdr:nvSpPr>
      <xdr:spPr>
        <a:xfrm>
          <a:off x="16598900" y="2081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109038</xdr:rowOff>
    </xdr:from>
    <xdr:to>
      <xdr:col>82</xdr:col>
      <xdr:colOff>196850</xdr:colOff>
      <xdr:row>13</xdr:row>
      <xdr:rowOff>109038</xdr:rowOff>
    </xdr:to>
    <xdr:cxnSp macro="">
      <xdr:nvCxnSpPr>
        <xdr:cNvPr id="128" name="直線コネクタ 127"/>
        <xdr:cNvCxnSpPr/>
      </xdr:nvCxnSpPr>
      <xdr:spPr>
        <a:xfrm>
          <a:off x="16421100" y="2337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15966</xdr:rowOff>
    </xdr:from>
    <xdr:to>
      <xdr:col>82</xdr:col>
      <xdr:colOff>107950</xdr:colOff>
      <xdr:row>14</xdr:row>
      <xdr:rowOff>94343</xdr:rowOff>
    </xdr:to>
    <xdr:cxnSp macro="">
      <xdr:nvCxnSpPr>
        <xdr:cNvPr id="129" name="直線コネクタ 128"/>
        <xdr:cNvCxnSpPr/>
      </xdr:nvCxnSpPr>
      <xdr:spPr>
        <a:xfrm>
          <a:off x="15671800" y="2416266"/>
          <a:ext cx="8382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164210</xdr:rowOff>
    </xdr:from>
    <xdr:ext cx="762000" cy="259045"/>
    <xdr:sp macro="" textlink="">
      <xdr:nvSpPr>
        <xdr:cNvPr id="130" name="物件費平均値テキスト"/>
        <xdr:cNvSpPr txBox="1"/>
      </xdr:nvSpPr>
      <xdr:spPr>
        <a:xfrm>
          <a:off x="16598900" y="2735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20683</xdr:rowOff>
    </xdr:from>
    <xdr:to>
      <xdr:col>82</xdr:col>
      <xdr:colOff>158750</xdr:colOff>
      <xdr:row>16</xdr:row>
      <xdr:rowOff>122283</xdr:rowOff>
    </xdr:to>
    <xdr:sp macro="" textlink="">
      <xdr:nvSpPr>
        <xdr:cNvPr id="131" name="フローチャート: 判断 130"/>
        <xdr:cNvSpPr/>
      </xdr:nvSpPr>
      <xdr:spPr>
        <a:xfrm>
          <a:off x="16459200" y="2763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15966</xdr:rowOff>
    </xdr:from>
    <xdr:to>
      <xdr:col>78</xdr:col>
      <xdr:colOff>69850</xdr:colOff>
      <xdr:row>14</xdr:row>
      <xdr:rowOff>15966</xdr:rowOff>
    </xdr:to>
    <xdr:cxnSp macro="">
      <xdr:nvCxnSpPr>
        <xdr:cNvPr id="132" name="直線コネクタ 131"/>
        <xdr:cNvCxnSpPr/>
      </xdr:nvCxnSpPr>
      <xdr:spPr>
        <a:xfrm>
          <a:off x="14782800" y="241626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1088</xdr:rowOff>
    </xdr:from>
    <xdr:to>
      <xdr:col>78</xdr:col>
      <xdr:colOff>120650</xdr:colOff>
      <xdr:row>16</xdr:row>
      <xdr:rowOff>102688</xdr:rowOff>
    </xdr:to>
    <xdr:sp macro="" textlink="">
      <xdr:nvSpPr>
        <xdr:cNvPr id="133" name="フローチャート: 判断 132"/>
        <xdr:cNvSpPr/>
      </xdr:nvSpPr>
      <xdr:spPr>
        <a:xfrm>
          <a:off x="15621000" y="274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87465</xdr:rowOff>
    </xdr:from>
    <xdr:ext cx="736600" cy="259045"/>
    <xdr:sp macro="" textlink="">
      <xdr:nvSpPr>
        <xdr:cNvPr id="134" name="テキスト ボックス 133"/>
        <xdr:cNvSpPr txBox="1"/>
      </xdr:nvSpPr>
      <xdr:spPr>
        <a:xfrm>
          <a:off x="15290800" y="2830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161290</xdr:rowOff>
    </xdr:from>
    <xdr:to>
      <xdr:col>73</xdr:col>
      <xdr:colOff>180975</xdr:colOff>
      <xdr:row>14</xdr:row>
      <xdr:rowOff>15966</xdr:rowOff>
    </xdr:to>
    <xdr:cxnSp macro="">
      <xdr:nvCxnSpPr>
        <xdr:cNvPr id="135" name="直線コネクタ 134"/>
        <xdr:cNvCxnSpPr/>
      </xdr:nvCxnSpPr>
      <xdr:spPr>
        <a:xfrm>
          <a:off x="13893800" y="2390140"/>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126819</xdr:rowOff>
    </xdr:from>
    <xdr:to>
      <xdr:col>74</xdr:col>
      <xdr:colOff>31750</xdr:colOff>
      <xdr:row>16</xdr:row>
      <xdr:rowOff>56969</xdr:rowOff>
    </xdr:to>
    <xdr:sp macro="" textlink="">
      <xdr:nvSpPr>
        <xdr:cNvPr id="136" name="フローチャート: 判断 135"/>
        <xdr:cNvSpPr/>
      </xdr:nvSpPr>
      <xdr:spPr>
        <a:xfrm>
          <a:off x="147320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41746</xdr:rowOff>
    </xdr:from>
    <xdr:ext cx="762000" cy="259045"/>
    <xdr:sp macro="" textlink="">
      <xdr:nvSpPr>
        <xdr:cNvPr id="137" name="テキスト ボックス 136"/>
        <xdr:cNvSpPr txBox="1"/>
      </xdr:nvSpPr>
      <xdr:spPr>
        <a:xfrm>
          <a:off x="14401800" y="2784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154759</xdr:rowOff>
    </xdr:from>
    <xdr:to>
      <xdr:col>69</xdr:col>
      <xdr:colOff>92075</xdr:colOff>
      <xdr:row>13</xdr:row>
      <xdr:rowOff>161290</xdr:rowOff>
    </xdr:to>
    <xdr:cxnSp macro="">
      <xdr:nvCxnSpPr>
        <xdr:cNvPr id="138" name="直線コネクタ 137"/>
        <xdr:cNvCxnSpPr/>
      </xdr:nvCxnSpPr>
      <xdr:spPr>
        <a:xfrm>
          <a:off x="13004800" y="2383609"/>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81099</xdr:rowOff>
    </xdr:from>
    <xdr:to>
      <xdr:col>69</xdr:col>
      <xdr:colOff>142875</xdr:colOff>
      <xdr:row>16</xdr:row>
      <xdr:rowOff>11249</xdr:rowOff>
    </xdr:to>
    <xdr:sp macro="" textlink="">
      <xdr:nvSpPr>
        <xdr:cNvPr id="139" name="フローチャート: 判断 138"/>
        <xdr:cNvSpPr/>
      </xdr:nvSpPr>
      <xdr:spPr>
        <a:xfrm>
          <a:off x="13843000" y="2652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167476</xdr:rowOff>
    </xdr:from>
    <xdr:ext cx="762000" cy="259045"/>
    <xdr:sp macro="" textlink="">
      <xdr:nvSpPr>
        <xdr:cNvPr id="140" name="テキスト ボックス 139"/>
        <xdr:cNvSpPr txBox="1"/>
      </xdr:nvSpPr>
      <xdr:spPr>
        <a:xfrm>
          <a:off x="13512800" y="2739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68036</xdr:rowOff>
    </xdr:from>
    <xdr:to>
      <xdr:col>65</xdr:col>
      <xdr:colOff>53975</xdr:colOff>
      <xdr:row>15</xdr:row>
      <xdr:rowOff>169636</xdr:rowOff>
    </xdr:to>
    <xdr:sp macro="" textlink="">
      <xdr:nvSpPr>
        <xdr:cNvPr id="141" name="フローチャート: 判断 140"/>
        <xdr:cNvSpPr/>
      </xdr:nvSpPr>
      <xdr:spPr>
        <a:xfrm>
          <a:off x="129540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154413</xdr:rowOff>
    </xdr:from>
    <xdr:ext cx="762000" cy="259045"/>
    <xdr:sp macro="" textlink="">
      <xdr:nvSpPr>
        <xdr:cNvPr id="142" name="テキスト ボックス 141"/>
        <xdr:cNvSpPr txBox="1"/>
      </xdr:nvSpPr>
      <xdr:spPr>
        <a:xfrm>
          <a:off x="12623800" y="272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43543</xdr:rowOff>
    </xdr:from>
    <xdr:to>
      <xdr:col>82</xdr:col>
      <xdr:colOff>158750</xdr:colOff>
      <xdr:row>14</xdr:row>
      <xdr:rowOff>145143</xdr:rowOff>
    </xdr:to>
    <xdr:sp macro="" textlink="">
      <xdr:nvSpPr>
        <xdr:cNvPr id="148" name="楕円 147"/>
        <xdr:cNvSpPr/>
      </xdr:nvSpPr>
      <xdr:spPr>
        <a:xfrm>
          <a:off x="16459200" y="244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60070</xdr:rowOff>
    </xdr:from>
    <xdr:ext cx="762000" cy="259045"/>
    <xdr:sp macro="" textlink="">
      <xdr:nvSpPr>
        <xdr:cNvPr id="149" name="物件費該当値テキスト"/>
        <xdr:cNvSpPr txBox="1"/>
      </xdr:nvSpPr>
      <xdr:spPr>
        <a:xfrm>
          <a:off x="16598900" y="2288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136616</xdr:rowOff>
    </xdr:from>
    <xdr:to>
      <xdr:col>78</xdr:col>
      <xdr:colOff>120650</xdr:colOff>
      <xdr:row>14</xdr:row>
      <xdr:rowOff>66766</xdr:rowOff>
    </xdr:to>
    <xdr:sp macro="" textlink="">
      <xdr:nvSpPr>
        <xdr:cNvPr id="150" name="楕円 149"/>
        <xdr:cNvSpPr/>
      </xdr:nvSpPr>
      <xdr:spPr>
        <a:xfrm>
          <a:off x="15621000" y="2365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76943</xdr:rowOff>
    </xdr:from>
    <xdr:ext cx="736600" cy="259045"/>
    <xdr:sp macro="" textlink="">
      <xdr:nvSpPr>
        <xdr:cNvPr id="151" name="テキスト ボックス 150"/>
        <xdr:cNvSpPr txBox="1"/>
      </xdr:nvSpPr>
      <xdr:spPr>
        <a:xfrm>
          <a:off x="15290800" y="21343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136616</xdr:rowOff>
    </xdr:from>
    <xdr:to>
      <xdr:col>74</xdr:col>
      <xdr:colOff>31750</xdr:colOff>
      <xdr:row>14</xdr:row>
      <xdr:rowOff>66766</xdr:rowOff>
    </xdr:to>
    <xdr:sp macro="" textlink="">
      <xdr:nvSpPr>
        <xdr:cNvPr id="152" name="楕円 151"/>
        <xdr:cNvSpPr/>
      </xdr:nvSpPr>
      <xdr:spPr>
        <a:xfrm>
          <a:off x="14732000" y="2365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76943</xdr:rowOff>
    </xdr:from>
    <xdr:ext cx="762000" cy="259045"/>
    <xdr:sp macro="" textlink="">
      <xdr:nvSpPr>
        <xdr:cNvPr id="153" name="テキスト ボックス 152"/>
        <xdr:cNvSpPr txBox="1"/>
      </xdr:nvSpPr>
      <xdr:spPr>
        <a:xfrm>
          <a:off x="14401800" y="2134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110490</xdr:rowOff>
    </xdr:from>
    <xdr:to>
      <xdr:col>69</xdr:col>
      <xdr:colOff>142875</xdr:colOff>
      <xdr:row>14</xdr:row>
      <xdr:rowOff>40640</xdr:rowOff>
    </xdr:to>
    <xdr:sp macro="" textlink="">
      <xdr:nvSpPr>
        <xdr:cNvPr id="154" name="楕円 153"/>
        <xdr:cNvSpPr/>
      </xdr:nvSpPr>
      <xdr:spPr>
        <a:xfrm>
          <a:off x="13843000" y="233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50817</xdr:rowOff>
    </xdr:from>
    <xdr:ext cx="762000" cy="259045"/>
    <xdr:sp macro="" textlink="">
      <xdr:nvSpPr>
        <xdr:cNvPr id="155" name="テキスト ボックス 154"/>
        <xdr:cNvSpPr txBox="1"/>
      </xdr:nvSpPr>
      <xdr:spPr>
        <a:xfrm>
          <a:off x="13512800" y="210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103959</xdr:rowOff>
    </xdr:from>
    <xdr:to>
      <xdr:col>65</xdr:col>
      <xdr:colOff>53975</xdr:colOff>
      <xdr:row>14</xdr:row>
      <xdr:rowOff>34109</xdr:rowOff>
    </xdr:to>
    <xdr:sp macro="" textlink="">
      <xdr:nvSpPr>
        <xdr:cNvPr id="156" name="楕円 155"/>
        <xdr:cNvSpPr/>
      </xdr:nvSpPr>
      <xdr:spPr>
        <a:xfrm>
          <a:off x="12954000" y="2332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44286</xdr:rowOff>
    </xdr:from>
    <xdr:ext cx="762000" cy="259045"/>
    <xdr:sp macro="" textlink="">
      <xdr:nvSpPr>
        <xdr:cNvPr id="157" name="テキスト ボックス 156"/>
        <xdr:cNvSpPr txBox="1"/>
      </xdr:nvSpPr>
      <xdr:spPr>
        <a:xfrm>
          <a:off x="12623800" y="210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ＭＳ Ｐゴシック" pitchFamily="50" charset="-128"/>
              <a:ea typeface="ＭＳ Ｐゴシック" pitchFamily="50" charset="-128"/>
              <a:cs typeface="+mn-cs"/>
            </a:rPr>
            <a:t>　平成</a:t>
          </a:r>
          <a:r>
            <a:rPr kumimoji="1" lang="en-US" altLang="ja-JP" sz="1300">
              <a:solidFill>
                <a:schemeClr val="dk1"/>
              </a:solidFill>
              <a:latin typeface="ＭＳ Ｐゴシック" pitchFamily="50" charset="-128"/>
              <a:ea typeface="ＭＳ Ｐゴシック" pitchFamily="50" charset="-128"/>
              <a:cs typeface="+mn-cs"/>
            </a:rPr>
            <a:t>30</a:t>
          </a:r>
          <a:r>
            <a:rPr kumimoji="1" lang="ja-JP" altLang="ja-JP" sz="1300">
              <a:solidFill>
                <a:schemeClr val="dk1"/>
              </a:solidFill>
              <a:latin typeface="ＭＳ Ｐゴシック" pitchFamily="50" charset="-128"/>
              <a:ea typeface="ＭＳ Ｐゴシック" pitchFamily="50" charset="-128"/>
              <a:cs typeface="+mn-cs"/>
            </a:rPr>
            <a:t>年８月からの</a:t>
          </a:r>
          <a:r>
            <a:rPr kumimoji="1" lang="en-US" altLang="ja-JP" sz="1300">
              <a:solidFill>
                <a:schemeClr val="dk1"/>
              </a:solidFill>
              <a:latin typeface="ＭＳ Ｐゴシック" pitchFamily="50" charset="-128"/>
              <a:ea typeface="ＭＳ Ｐゴシック" pitchFamily="50" charset="-128"/>
              <a:cs typeface="+mn-cs"/>
            </a:rPr>
            <a:t>18</a:t>
          </a:r>
          <a:r>
            <a:rPr kumimoji="1" lang="ja-JP" altLang="ja-JP" sz="1300">
              <a:solidFill>
                <a:schemeClr val="dk1"/>
              </a:solidFill>
              <a:latin typeface="ＭＳ Ｐゴシック" pitchFamily="50" charset="-128"/>
              <a:ea typeface="ＭＳ Ｐゴシック" pitchFamily="50" charset="-128"/>
              <a:cs typeface="+mn-cs"/>
            </a:rPr>
            <a:t>歳までの子どもの医療費完全無料化による福祉医療費給付事業や障がい福祉サービス費の増により、前年比</a:t>
          </a:r>
          <a:r>
            <a:rPr kumimoji="1" lang="en-US" altLang="ja-JP" sz="1300">
              <a:solidFill>
                <a:schemeClr val="dk1"/>
              </a:solidFill>
              <a:latin typeface="ＭＳ Ｐゴシック" pitchFamily="50" charset="-128"/>
              <a:ea typeface="ＭＳ Ｐゴシック" pitchFamily="50" charset="-128"/>
              <a:cs typeface="+mn-cs"/>
            </a:rPr>
            <a:t>0.1</a:t>
          </a:r>
          <a:r>
            <a:rPr kumimoji="1" lang="ja-JP" altLang="ja-JP" sz="1300">
              <a:solidFill>
                <a:schemeClr val="dk1"/>
              </a:solidFill>
              <a:latin typeface="ＭＳ Ｐゴシック" pitchFamily="50" charset="-128"/>
              <a:ea typeface="ＭＳ Ｐゴシック" pitchFamily="50" charset="-128"/>
              <a:cs typeface="+mn-cs"/>
            </a:rPr>
            <a:t>ポイントの増となった。また、類似団体平均と比較しても、ポイントが上回っている。今後も、障がい者自立支援事業、在宅老人福祉事業等の利用者の増加により、費用の増加が見込まれる。</a:t>
          </a:r>
          <a:endParaRPr lang="ja-JP" altLang="ja-JP" sz="1300">
            <a:latin typeface="ＭＳ Ｐゴシック" pitchFamily="50" charset="-128"/>
            <a:ea typeface="ＭＳ Ｐゴシック"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146050</xdr:rowOff>
    </xdr:from>
    <xdr:to>
      <xdr:col>24</xdr:col>
      <xdr:colOff>25400</xdr:colOff>
      <xdr:row>61</xdr:row>
      <xdr:rowOff>12700</xdr:rowOff>
    </xdr:to>
    <xdr:cxnSp macro="">
      <xdr:nvCxnSpPr>
        <xdr:cNvPr id="185" name="直線コネクタ 184"/>
        <xdr:cNvCxnSpPr/>
      </xdr:nvCxnSpPr>
      <xdr:spPr>
        <a:xfrm flipV="1">
          <a:off x="4826000" y="906145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156227</xdr:rowOff>
    </xdr:from>
    <xdr:ext cx="762000" cy="259045"/>
    <xdr:sp macro="" textlink="">
      <xdr:nvSpPr>
        <xdr:cNvPr id="186" name="扶助費最小値テキスト"/>
        <xdr:cNvSpPr txBox="1"/>
      </xdr:nvSpPr>
      <xdr:spPr>
        <a:xfrm>
          <a:off x="4914900" y="1044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12700</xdr:rowOff>
    </xdr:from>
    <xdr:to>
      <xdr:col>24</xdr:col>
      <xdr:colOff>114300</xdr:colOff>
      <xdr:row>61</xdr:row>
      <xdr:rowOff>12700</xdr:rowOff>
    </xdr:to>
    <xdr:cxnSp macro="">
      <xdr:nvCxnSpPr>
        <xdr:cNvPr id="187" name="直線コネクタ 186"/>
        <xdr:cNvCxnSpPr/>
      </xdr:nvCxnSpPr>
      <xdr:spPr>
        <a:xfrm>
          <a:off x="4737100" y="10471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60977</xdr:rowOff>
    </xdr:from>
    <xdr:ext cx="762000" cy="259045"/>
    <xdr:sp macro="" textlink="">
      <xdr:nvSpPr>
        <xdr:cNvPr id="188" name="扶助費最大値テキスト"/>
        <xdr:cNvSpPr txBox="1"/>
      </xdr:nvSpPr>
      <xdr:spPr>
        <a:xfrm>
          <a:off x="4914900" y="880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146050</xdr:rowOff>
    </xdr:from>
    <xdr:to>
      <xdr:col>24</xdr:col>
      <xdr:colOff>114300</xdr:colOff>
      <xdr:row>52</xdr:row>
      <xdr:rowOff>146050</xdr:rowOff>
    </xdr:to>
    <xdr:cxnSp macro="">
      <xdr:nvCxnSpPr>
        <xdr:cNvPr id="189" name="直線コネクタ 188"/>
        <xdr:cNvCxnSpPr/>
      </xdr:nvCxnSpPr>
      <xdr:spPr>
        <a:xfrm>
          <a:off x="4737100" y="90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107950</xdr:rowOff>
    </xdr:from>
    <xdr:to>
      <xdr:col>24</xdr:col>
      <xdr:colOff>25400</xdr:colOff>
      <xdr:row>56</xdr:row>
      <xdr:rowOff>127000</xdr:rowOff>
    </xdr:to>
    <xdr:cxnSp macro="">
      <xdr:nvCxnSpPr>
        <xdr:cNvPr id="190" name="直線コネクタ 189"/>
        <xdr:cNvCxnSpPr/>
      </xdr:nvCxnSpPr>
      <xdr:spPr>
        <a:xfrm>
          <a:off x="3987800" y="97091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111777</xdr:rowOff>
    </xdr:from>
    <xdr:ext cx="762000" cy="259045"/>
    <xdr:sp macro="" textlink="">
      <xdr:nvSpPr>
        <xdr:cNvPr id="191" name="扶助費平均値テキスト"/>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92" name="フローチャート: 判断 191"/>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50800</xdr:rowOff>
    </xdr:from>
    <xdr:to>
      <xdr:col>19</xdr:col>
      <xdr:colOff>187325</xdr:colOff>
      <xdr:row>56</xdr:row>
      <xdr:rowOff>107950</xdr:rowOff>
    </xdr:to>
    <xdr:cxnSp macro="">
      <xdr:nvCxnSpPr>
        <xdr:cNvPr id="193" name="直線コネクタ 192"/>
        <xdr:cNvCxnSpPr/>
      </xdr:nvCxnSpPr>
      <xdr:spPr>
        <a:xfrm>
          <a:off x="3098800" y="96520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76200</xdr:rowOff>
    </xdr:from>
    <xdr:to>
      <xdr:col>20</xdr:col>
      <xdr:colOff>38100</xdr:colOff>
      <xdr:row>56</xdr:row>
      <xdr:rowOff>6350</xdr:rowOff>
    </xdr:to>
    <xdr:sp macro="" textlink="">
      <xdr:nvSpPr>
        <xdr:cNvPr id="194" name="フローチャート: 判断 193"/>
        <xdr:cNvSpPr/>
      </xdr:nvSpPr>
      <xdr:spPr>
        <a:xfrm>
          <a:off x="3937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16527</xdr:rowOff>
    </xdr:from>
    <xdr:ext cx="736600" cy="259045"/>
    <xdr:sp macro="" textlink="">
      <xdr:nvSpPr>
        <xdr:cNvPr id="195" name="テキスト ボックス 194"/>
        <xdr:cNvSpPr txBox="1"/>
      </xdr:nvSpPr>
      <xdr:spPr>
        <a:xfrm>
          <a:off x="3606800" y="9274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50800</xdr:rowOff>
    </xdr:from>
    <xdr:to>
      <xdr:col>15</xdr:col>
      <xdr:colOff>98425</xdr:colOff>
      <xdr:row>56</xdr:row>
      <xdr:rowOff>50800</xdr:rowOff>
    </xdr:to>
    <xdr:cxnSp macro="">
      <xdr:nvCxnSpPr>
        <xdr:cNvPr id="196" name="直線コネクタ 195"/>
        <xdr:cNvCxnSpPr/>
      </xdr:nvCxnSpPr>
      <xdr:spPr>
        <a:xfrm>
          <a:off x="2209800" y="9652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38100</xdr:rowOff>
    </xdr:from>
    <xdr:to>
      <xdr:col>15</xdr:col>
      <xdr:colOff>149225</xdr:colOff>
      <xdr:row>55</xdr:row>
      <xdr:rowOff>139700</xdr:rowOff>
    </xdr:to>
    <xdr:sp macro="" textlink="">
      <xdr:nvSpPr>
        <xdr:cNvPr id="197" name="フローチャート: 判断 196"/>
        <xdr:cNvSpPr/>
      </xdr:nvSpPr>
      <xdr:spPr>
        <a:xfrm>
          <a:off x="3048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149877</xdr:rowOff>
    </xdr:from>
    <xdr:ext cx="762000" cy="259045"/>
    <xdr:sp macro="" textlink="">
      <xdr:nvSpPr>
        <xdr:cNvPr id="198" name="テキスト ボックス 197"/>
        <xdr:cNvSpPr txBox="1"/>
      </xdr:nvSpPr>
      <xdr:spPr>
        <a:xfrm>
          <a:off x="27178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31750</xdr:rowOff>
    </xdr:from>
    <xdr:to>
      <xdr:col>11</xdr:col>
      <xdr:colOff>9525</xdr:colOff>
      <xdr:row>56</xdr:row>
      <xdr:rowOff>50800</xdr:rowOff>
    </xdr:to>
    <xdr:cxnSp macro="">
      <xdr:nvCxnSpPr>
        <xdr:cNvPr id="199" name="直線コネクタ 198"/>
        <xdr:cNvCxnSpPr/>
      </xdr:nvCxnSpPr>
      <xdr:spPr>
        <a:xfrm>
          <a:off x="1320800" y="96329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200" name="フローチャート: 判断 199"/>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130827</xdr:rowOff>
    </xdr:from>
    <xdr:ext cx="762000" cy="259045"/>
    <xdr:sp macro="" textlink="">
      <xdr:nvSpPr>
        <xdr:cNvPr id="201" name="テキスト ボックス 200"/>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202" name="フローチャート: 判断 201"/>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130827</xdr:rowOff>
    </xdr:from>
    <xdr:ext cx="762000" cy="259045"/>
    <xdr:sp macro="" textlink="">
      <xdr:nvSpPr>
        <xdr:cNvPr id="203" name="テキスト ボックス 202"/>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76200</xdr:rowOff>
    </xdr:from>
    <xdr:to>
      <xdr:col>24</xdr:col>
      <xdr:colOff>76200</xdr:colOff>
      <xdr:row>57</xdr:row>
      <xdr:rowOff>6350</xdr:rowOff>
    </xdr:to>
    <xdr:sp macro="" textlink="">
      <xdr:nvSpPr>
        <xdr:cNvPr id="209" name="楕円 208"/>
        <xdr:cNvSpPr/>
      </xdr:nvSpPr>
      <xdr:spPr>
        <a:xfrm>
          <a:off x="4775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48277</xdr:rowOff>
    </xdr:from>
    <xdr:ext cx="762000" cy="259045"/>
    <xdr:sp macro="" textlink="">
      <xdr:nvSpPr>
        <xdr:cNvPr id="210" name="扶助費該当値テキスト"/>
        <xdr:cNvSpPr txBox="1"/>
      </xdr:nvSpPr>
      <xdr:spPr>
        <a:xfrm>
          <a:off x="49149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57150</xdr:rowOff>
    </xdr:from>
    <xdr:to>
      <xdr:col>20</xdr:col>
      <xdr:colOff>38100</xdr:colOff>
      <xdr:row>56</xdr:row>
      <xdr:rowOff>158750</xdr:rowOff>
    </xdr:to>
    <xdr:sp macro="" textlink="">
      <xdr:nvSpPr>
        <xdr:cNvPr id="211" name="楕円 210"/>
        <xdr:cNvSpPr/>
      </xdr:nvSpPr>
      <xdr:spPr>
        <a:xfrm>
          <a:off x="39370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143527</xdr:rowOff>
    </xdr:from>
    <xdr:ext cx="736600" cy="259045"/>
    <xdr:sp macro="" textlink="">
      <xdr:nvSpPr>
        <xdr:cNvPr id="212" name="テキスト ボックス 211"/>
        <xdr:cNvSpPr txBox="1"/>
      </xdr:nvSpPr>
      <xdr:spPr>
        <a:xfrm>
          <a:off x="3606800" y="9744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0</xdr:rowOff>
    </xdr:from>
    <xdr:to>
      <xdr:col>15</xdr:col>
      <xdr:colOff>149225</xdr:colOff>
      <xdr:row>56</xdr:row>
      <xdr:rowOff>101600</xdr:rowOff>
    </xdr:to>
    <xdr:sp macro="" textlink="">
      <xdr:nvSpPr>
        <xdr:cNvPr id="213" name="楕円 212"/>
        <xdr:cNvSpPr/>
      </xdr:nvSpPr>
      <xdr:spPr>
        <a:xfrm>
          <a:off x="3048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86377</xdr:rowOff>
    </xdr:from>
    <xdr:ext cx="762000" cy="259045"/>
    <xdr:sp macro="" textlink="">
      <xdr:nvSpPr>
        <xdr:cNvPr id="214" name="テキスト ボックス 213"/>
        <xdr:cNvSpPr txBox="1"/>
      </xdr:nvSpPr>
      <xdr:spPr>
        <a:xfrm>
          <a:off x="2717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0</xdr:rowOff>
    </xdr:from>
    <xdr:to>
      <xdr:col>11</xdr:col>
      <xdr:colOff>60325</xdr:colOff>
      <xdr:row>56</xdr:row>
      <xdr:rowOff>101600</xdr:rowOff>
    </xdr:to>
    <xdr:sp macro="" textlink="">
      <xdr:nvSpPr>
        <xdr:cNvPr id="215" name="楕円 214"/>
        <xdr:cNvSpPr/>
      </xdr:nvSpPr>
      <xdr:spPr>
        <a:xfrm>
          <a:off x="2159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86377</xdr:rowOff>
    </xdr:from>
    <xdr:ext cx="762000" cy="259045"/>
    <xdr:sp macro="" textlink="">
      <xdr:nvSpPr>
        <xdr:cNvPr id="216" name="テキスト ボックス 215"/>
        <xdr:cNvSpPr txBox="1"/>
      </xdr:nvSpPr>
      <xdr:spPr>
        <a:xfrm>
          <a:off x="1828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152400</xdr:rowOff>
    </xdr:from>
    <xdr:to>
      <xdr:col>6</xdr:col>
      <xdr:colOff>171450</xdr:colOff>
      <xdr:row>56</xdr:row>
      <xdr:rowOff>82550</xdr:rowOff>
    </xdr:to>
    <xdr:sp macro="" textlink="">
      <xdr:nvSpPr>
        <xdr:cNvPr id="217" name="楕円 216"/>
        <xdr:cNvSpPr/>
      </xdr:nvSpPr>
      <xdr:spPr>
        <a:xfrm>
          <a:off x="1270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67327</xdr:rowOff>
    </xdr:from>
    <xdr:ext cx="762000" cy="259045"/>
    <xdr:sp macro="" textlink="">
      <xdr:nvSpPr>
        <xdr:cNvPr id="218" name="テキスト ボックス 217"/>
        <xdr:cNvSpPr txBox="1"/>
      </xdr:nvSpPr>
      <xdr:spPr>
        <a:xfrm>
          <a:off x="939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ＭＳ Ｐゴシック" pitchFamily="50" charset="-128"/>
              <a:ea typeface="ＭＳ Ｐゴシック" pitchFamily="50" charset="-128"/>
              <a:cs typeface="+mn-cs"/>
            </a:rPr>
            <a:t>　道路舗装補修工事による維持補修費の増等により、前年比</a:t>
          </a:r>
          <a:r>
            <a:rPr kumimoji="1" lang="en-US" altLang="ja-JP" sz="1300">
              <a:solidFill>
                <a:schemeClr val="dk1"/>
              </a:solidFill>
              <a:latin typeface="ＭＳ Ｐゴシック" pitchFamily="50" charset="-128"/>
              <a:ea typeface="ＭＳ Ｐゴシック" pitchFamily="50" charset="-128"/>
              <a:cs typeface="+mn-cs"/>
            </a:rPr>
            <a:t>1.1</a:t>
          </a:r>
          <a:r>
            <a:rPr kumimoji="1" lang="ja-JP" altLang="ja-JP" sz="1300">
              <a:solidFill>
                <a:schemeClr val="dk1"/>
              </a:solidFill>
              <a:latin typeface="ＭＳ Ｐゴシック" pitchFamily="50" charset="-128"/>
              <a:ea typeface="ＭＳ Ｐゴシック" pitchFamily="50" charset="-128"/>
              <a:cs typeface="+mn-cs"/>
            </a:rPr>
            <a:t>ポイントの増となり、類似団体平均を上回った。引続き改善に努める。</a:t>
          </a:r>
          <a:endParaRPr lang="ja-JP" altLang="ja-JP" sz="1300">
            <a:latin typeface="ＭＳ Ｐゴシック" pitchFamily="50" charset="-128"/>
            <a:ea typeface="ＭＳ Ｐゴシック"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3" name="直線コネクタ 232"/>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4" name="テキスト ボックス 233"/>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5" name="直線コネクタ 234"/>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6" name="テキスト ボックス 235"/>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7" name="直線コネクタ 236"/>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8" name="テキスト ボックス 237"/>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9" name="直線コネクタ 238"/>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40" name="テキスト ボックス 239"/>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81280</xdr:rowOff>
    </xdr:from>
    <xdr:to>
      <xdr:col>82</xdr:col>
      <xdr:colOff>107950</xdr:colOff>
      <xdr:row>60</xdr:row>
      <xdr:rowOff>108712</xdr:rowOff>
    </xdr:to>
    <xdr:cxnSp macro="">
      <xdr:nvCxnSpPr>
        <xdr:cNvPr id="243" name="直線コネクタ 242"/>
        <xdr:cNvCxnSpPr/>
      </xdr:nvCxnSpPr>
      <xdr:spPr>
        <a:xfrm flipV="1">
          <a:off x="16510000" y="9339580"/>
          <a:ext cx="0" cy="1056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80789</xdr:rowOff>
    </xdr:from>
    <xdr:ext cx="762000" cy="259045"/>
    <xdr:sp macro="" textlink="">
      <xdr:nvSpPr>
        <xdr:cNvPr id="244" name="その他最小値テキスト"/>
        <xdr:cNvSpPr txBox="1"/>
      </xdr:nvSpPr>
      <xdr:spPr>
        <a:xfrm>
          <a:off x="16598900" y="10367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108712</xdr:rowOff>
    </xdr:from>
    <xdr:to>
      <xdr:col>82</xdr:col>
      <xdr:colOff>196850</xdr:colOff>
      <xdr:row>60</xdr:row>
      <xdr:rowOff>108712</xdr:rowOff>
    </xdr:to>
    <xdr:cxnSp macro="">
      <xdr:nvCxnSpPr>
        <xdr:cNvPr id="245" name="直線コネクタ 244"/>
        <xdr:cNvCxnSpPr/>
      </xdr:nvCxnSpPr>
      <xdr:spPr>
        <a:xfrm>
          <a:off x="16421100" y="10395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167657</xdr:rowOff>
    </xdr:from>
    <xdr:ext cx="762000" cy="259045"/>
    <xdr:sp macro="" textlink="">
      <xdr:nvSpPr>
        <xdr:cNvPr id="246" name="その他最大値テキスト"/>
        <xdr:cNvSpPr txBox="1"/>
      </xdr:nvSpPr>
      <xdr:spPr>
        <a:xfrm>
          <a:off x="16598900" y="908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81280</xdr:rowOff>
    </xdr:from>
    <xdr:to>
      <xdr:col>82</xdr:col>
      <xdr:colOff>196850</xdr:colOff>
      <xdr:row>54</xdr:row>
      <xdr:rowOff>81280</xdr:rowOff>
    </xdr:to>
    <xdr:cxnSp macro="">
      <xdr:nvCxnSpPr>
        <xdr:cNvPr id="247" name="直線コネクタ 246"/>
        <xdr:cNvCxnSpPr/>
      </xdr:nvCxnSpPr>
      <xdr:spPr>
        <a:xfrm>
          <a:off x="16421100" y="933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28702</xdr:rowOff>
    </xdr:from>
    <xdr:to>
      <xdr:col>82</xdr:col>
      <xdr:colOff>107950</xdr:colOff>
      <xdr:row>57</xdr:row>
      <xdr:rowOff>78994</xdr:rowOff>
    </xdr:to>
    <xdr:cxnSp macro="">
      <xdr:nvCxnSpPr>
        <xdr:cNvPr id="248" name="直線コネクタ 247"/>
        <xdr:cNvCxnSpPr/>
      </xdr:nvCxnSpPr>
      <xdr:spPr>
        <a:xfrm>
          <a:off x="15671800" y="9801352"/>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17289</xdr:rowOff>
    </xdr:from>
    <xdr:ext cx="762000" cy="259045"/>
    <xdr:sp macro="" textlink="">
      <xdr:nvSpPr>
        <xdr:cNvPr id="249" name="その他平均値テキスト"/>
        <xdr:cNvSpPr txBox="1"/>
      </xdr:nvSpPr>
      <xdr:spPr>
        <a:xfrm>
          <a:off x="16598900" y="9618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762</xdr:rowOff>
    </xdr:from>
    <xdr:to>
      <xdr:col>82</xdr:col>
      <xdr:colOff>158750</xdr:colOff>
      <xdr:row>57</xdr:row>
      <xdr:rowOff>102362</xdr:rowOff>
    </xdr:to>
    <xdr:sp macro="" textlink="">
      <xdr:nvSpPr>
        <xdr:cNvPr id="250" name="フローチャート: 判断 249"/>
        <xdr:cNvSpPr/>
      </xdr:nvSpPr>
      <xdr:spPr>
        <a:xfrm>
          <a:off x="164592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5842</xdr:rowOff>
    </xdr:from>
    <xdr:to>
      <xdr:col>78</xdr:col>
      <xdr:colOff>69850</xdr:colOff>
      <xdr:row>57</xdr:row>
      <xdr:rowOff>28702</xdr:rowOff>
    </xdr:to>
    <xdr:cxnSp macro="">
      <xdr:nvCxnSpPr>
        <xdr:cNvPr id="251" name="直線コネクタ 250"/>
        <xdr:cNvCxnSpPr/>
      </xdr:nvCxnSpPr>
      <xdr:spPr>
        <a:xfrm>
          <a:off x="14782800" y="977849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14478</xdr:rowOff>
    </xdr:from>
    <xdr:to>
      <xdr:col>78</xdr:col>
      <xdr:colOff>120650</xdr:colOff>
      <xdr:row>57</xdr:row>
      <xdr:rowOff>116078</xdr:rowOff>
    </xdr:to>
    <xdr:sp macro="" textlink="">
      <xdr:nvSpPr>
        <xdr:cNvPr id="252" name="フローチャート: 判断 251"/>
        <xdr:cNvSpPr/>
      </xdr:nvSpPr>
      <xdr:spPr>
        <a:xfrm>
          <a:off x="156210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100855</xdr:rowOff>
    </xdr:from>
    <xdr:ext cx="736600" cy="259045"/>
    <xdr:sp macro="" textlink="">
      <xdr:nvSpPr>
        <xdr:cNvPr id="253" name="テキスト ボックス 252"/>
        <xdr:cNvSpPr txBox="1"/>
      </xdr:nvSpPr>
      <xdr:spPr>
        <a:xfrm>
          <a:off x="15290800" y="9873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149860</xdr:rowOff>
    </xdr:from>
    <xdr:to>
      <xdr:col>73</xdr:col>
      <xdr:colOff>180975</xdr:colOff>
      <xdr:row>57</xdr:row>
      <xdr:rowOff>5842</xdr:rowOff>
    </xdr:to>
    <xdr:cxnSp macro="">
      <xdr:nvCxnSpPr>
        <xdr:cNvPr id="254" name="直線コネクタ 253"/>
        <xdr:cNvCxnSpPr/>
      </xdr:nvCxnSpPr>
      <xdr:spPr>
        <a:xfrm>
          <a:off x="13893800" y="975106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762</xdr:rowOff>
    </xdr:from>
    <xdr:to>
      <xdr:col>74</xdr:col>
      <xdr:colOff>31750</xdr:colOff>
      <xdr:row>57</xdr:row>
      <xdr:rowOff>102362</xdr:rowOff>
    </xdr:to>
    <xdr:sp macro="" textlink="">
      <xdr:nvSpPr>
        <xdr:cNvPr id="255" name="フローチャート: 判断 254"/>
        <xdr:cNvSpPr/>
      </xdr:nvSpPr>
      <xdr:spPr>
        <a:xfrm>
          <a:off x="14732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87139</xdr:rowOff>
    </xdr:from>
    <xdr:ext cx="762000" cy="259045"/>
    <xdr:sp macro="" textlink="">
      <xdr:nvSpPr>
        <xdr:cNvPr id="256" name="テキスト ボックス 255"/>
        <xdr:cNvSpPr txBox="1"/>
      </xdr:nvSpPr>
      <xdr:spPr>
        <a:xfrm>
          <a:off x="14401800" y="985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149860</xdr:rowOff>
    </xdr:from>
    <xdr:to>
      <xdr:col>69</xdr:col>
      <xdr:colOff>92075</xdr:colOff>
      <xdr:row>57</xdr:row>
      <xdr:rowOff>1270</xdr:rowOff>
    </xdr:to>
    <xdr:cxnSp macro="">
      <xdr:nvCxnSpPr>
        <xdr:cNvPr id="257" name="直線コネクタ 256"/>
        <xdr:cNvCxnSpPr/>
      </xdr:nvCxnSpPr>
      <xdr:spPr>
        <a:xfrm flipV="1">
          <a:off x="13004800" y="97510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58" name="フローチャート: 判断 257"/>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59707</xdr:rowOff>
    </xdr:from>
    <xdr:ext cx="762000" cy="259045"/>
    <xdr:sp macro="" textlink="">
      <xdr:nvSpPr>
        <xdr:cNvPr id="259" name="テキスト ボックス 258"/>
        <xdr:cNvSpPr txBox="1"/>
      </xdr:nvSpPr>
      <xdr:spPr>
        <a:xfrm>
          <a:off x="13512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153924</xdr:rowOff>
    </xdr:from>
    <xdr:to>
      <xdr:col>65</xdr:col>
      <xdr:colOff>53975</xdr:colOff>
      <xdr:row>57</xdr:row>
      <xdr:rowOff>84074</xdr:rowOff>
    </xdr:to>
    <xdr:sp macro="" textlink="">
      <xdr:nvSpPr>
        <xdr:cNvPr id="260" name="フローチャート: 判断 259"/>
        <xdr:cNvSpPr/>
      </xdr:nvSpPr>
      <xdr:spPr>
        <a:xfrm>
          <a:off x="12954000" y="975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68851</xdr:rowOff>
    </xdr:from>
    <xdr:ext cx="762000" cy="259045"/>
    <xdr:sp macro="" textlink="">
      <xdr:nvSpPr>
        <xdr:cNvPr id="261" name="テキスト ボックス 260"/>
        <xdr:cNvSpPr txBox="1"/>
      </xdr:nvSpPr>
      <xdr:spPr>
        <a:xfrm>
          <a:off x="12623800" y="9841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2" name="テキスト ボックス 26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3" name="テキスト ボックス 26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4" name="テキスト ボックス 26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5" name="テキスト ボックス 26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6" name="テキスト ボックス 26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28194</xdr:rowOff>
    </xdr:from>
    <xdr:to>
      <xdr:col>82</xdr:col>
      <xdr:colOff>158750</xdr:colOff>
      <xdr:row>57</xdr:row>
      <xdr:rowOff>129794</xdr:rowOff>
    </xdr:to>
    <xdr:sp macro="" textlink="">
      <xdr:nvSpPr>
        <xdr:cNvPr id="267" name="楕円 266"/>
        <xdr:cNvSpPr/>
      </xdr:nvSpPr>
      <xdr:spPr>
        <a:xfrm>
          <a:off x="16459200" y="9800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271</xdr:rowOff>
    </xdr:from>
    <xdr:ext cx="762000" cy="259045"/>
    <xdr:sp macro="" textlink="">
      <xdr:nvSpPr>
        <xdr:cNvPr id="268" name="その他該当値テキスト"/>
        <xdr:cNvSpPr txBox="1"/>
      </xdr:nvSpPr>
      <xdr:spPr>
        <a:xfrm>
          <a:off x="16598900" y="977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149352</xdr:rowOff>
    </xdr:from>
    <xdr:to>
      <xdr:col>78</xdr:col>
      <xdr:colOff>120650</xdr:colOff>
      <xdr:row>57</xdr:row>
      <xdr:rowOff>79502</xdr:rowOff>
    </xdr:to>
    <xdr:sp macro="" textlink="">
      <xdr:nvSpPr>
        <xdr:cNvPr id="269" name="楕円 268"/>
        <xdr:cNvSpPr/>
      </xdr:nvSpPr>
      <xdr:spPr>
        <a:xfrm>
          <a:off x="15621000" y="9750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89679</xdr:rowOff>
    </xdr:from>
    <xdr:ext cx="736600" cy="259045"/>
    <xdr:sp macro="" textlink="">
      <xdr:nvSpPr>
        <xdr:cNvPr id="270" name="テキスト ボックス 269"/>
        <xdr:cNvSpPr txBox="1"/>
      </xdr:nvSpPr>
      <xdr:spPr>
        <a:xfrm>
          <a:off x="15290800" y="9519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126492</xdr:rowOff>
    </xdr:from>
    <xdr:to>
      <xdr:col>74</xdr:col>
      <xdr:colOff>31750</xdr:colOff>
      <xdr:row>57</xdr:row>
      <xdr:rowOff>56642</xdr:rowOff>
    </xdr:to>
    <xdr:sp macro="" textlink="">
      <xdr:nvSpPr>
        <xdr:cNvPr id="271" name="楕円 270"/>
        <xdr:cNvSpPr/>
      </xdr:nvSpPr>
      <xdr:spPr>
        <a:xfrm>
          <a:off x="14732000" y="9727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66819</xdr:rowOff>
    </xdr:from>
    <xdr:ext cx="762000" cy="259045"/>
    <xdr:sp macro="" textlink="">
      <xdr:nvSpPr>
        <xdr:cNvPr id="272" name="テキスト ボックス 271"/>
        <xdr:cNvSpPr txBox="1"/>
      </xdr:nvSpPr>
      <xdr:spPr>
        <a:xfrm>
          <a:off x="14401800" y="9496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99060</xdr:rowOff>
    </xdr:from>
    <xdr:to>
      <xdr:col>69</xdr:col>
      <xdr:colOff>142875</xdr:colOff>
      <xdr:row>57</xdr:row>
      <xdr:rowOff>29210</xdr:rowOff>
    </xdr:to>
    <xdr:sp macro="" textlink="">
      <xdr:nvSpPr>
        <xdr:cNvPr id="273" name="楕円 272"/>
        <xdr:cNvSpPr/>
      </xdr:nvSpPr>
      <xdr:spPr>
        <a:xfrm>
          <a:off x="13843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39387</xdr:rowOff>
    </xdr:from>
    <xdr:ext cx="762000" cy="259045"/>
    <xdr:sp macro="" textlink="">
      <xdr:nvSpPr>
        <xdr:cNvPr id="274" name="テキスト ボックス 273"/>
        <xdr:cNvSpPr txBox="1"/>
      </xdr:nvSpPr>
      <xdr:spPr>
        <a:xfrm>
          <a:off x="13512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121920</xdr:rowOff>
    </xdr:from>
    <xdr:to>
      <xdr:col>65</xdr:col>
      <xdr:colOff>53975</xdr:colOff>
      <xdr:row>57</xdr:row>
      <xdr:rowOff>52070</xdr:rowOff>
    </xdr:to>
    <xdr:sp macro="" textlink="">
      <xdr:nvSpPr>
        <xdr:cNvPr id="275" name="楕円 274"/>
        <xdr:cNvSpPr/>
      </xdr:nvSpPr>
      <xdr:spPr>
        <a:xfrm>
          <a:off x="12954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62247</xdr:rowOff>
    </xdr:from>
    <xdr:ext cx="762000" cy="259045"/>
    <xdr:sp macro="" textlink="">
      <xdr:nvSpPr>
        <xdr:cNvPr id="276" name="テキスト ボックス 275"/>
        <xdr:cNvSpPr txBox="1"/>
      </xdr:nvSpPr>
      <xdr:spPr>
        <a:xfrm>
          <a:off x="12623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7" name="正方形/長方形 27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8" name="正方形/長方形 27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9" name="正方形/長方形 27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0" name="正方形/長方形 27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1" name="正方形/長方形 28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2" name="正方形/長方形 28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3" name="正方形/長方形 28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4" name="正方形/長方形 28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5" name="正方形/長方形 28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6" name="正方形/長方形 28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7" name="テキスト ボックス 28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ＭＳ Ｐゴシック" pitchFamily="50" charset="-128"/>
              <a:ea typeface="ＭＳ Ｐゴシック" pitchFamily="50" charset="-128"/>
              <a:cs typeface="+mn-cs"/>
            </a:rPr>
            <a:t>　一部事務組合負担金等の減により、前年比</a:t>
          </a:r>
          <a:r>
            <a:rPr kumimoji="1" lang="en-US" altLang="ja-JP" sz="1300">
              <a:solidFill>
                <a:schemeClr val="dk1"/>
              </a:solidFill>
              <a:latin typeface="ＭＳ Ｐゴシック" pitchFamily="50" charset="-128"/>
              <a:ea typeface="ＭＳ Ｐゴシック" pitchFamily="50" charset="-128"/>
              <a:cs typeface="+mn-cs"/>
            </a:rPr>
            <a:t>1.0</a:t>
          </a:r>
          <a:r>
            <a:rPr kumimoji="1" lang="ja-JP" altLang="ja-JP" sz="1300">
              <a:solidFill>
                <a:schemeClr val="dk1"/>
              </a:solidFill>
              <a:latin typeface="ＭＳ Ｐゴシック" pitchFamily="50" charset="-128"/>
              <a:ea typeface="ＭＳ Ｐゴシック" pitchFamily="50" charset="-128"/>
              <a:cs typeface="+mn-cs"/>
            </a:rPr>
            <a:t>ポイントの減となり、引続き類似団体平均より低い水準を維持している。今後も町の単独補助金等の効果を検証し、必要な見直しを行うとともに、事務事業評価においても、内部評価及び外部評価により、各事業の効果を検証し、必要な見直しを行う。</a:t>
          </a:r>
          <a:endParaRPr lang="ja-JP" altLang="ja-JP" sz="1300">
            <a:latin typeface="ＭＳ Ｐゴシック" pitchFamily="50" charset="-128"/>
            <a:ea typeface="ＭＳ Ｐゴシック" pitchFamily="50" charset="-128"/>
          </a:endParaRPr>
        </a:p>
      </xdr:txBody>
    </xdr:sp>
    <xdr:clientData/>
  </xdr:twoCellAnchor>
  <xdr:oneCellAnchor>
    <xdr:from>
      <xdr:col>62</xdr:col>
      <xdr:colOff>6350</xdr:colOff>
      <xdr:row>29</xdr:row>
      <xdr:rowOff>107950</xdr:rowOff>
    </xdr:from>
    <xdr:ext cx="298543" cy="225703"/>
    <xdr:sp macro="" textlink="">
      <xdr:nvSpPr>
        <xdr:cNvPr id="288" name="テキスト ボックス 28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9" name="直線コネクタ 28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0" name="テキスト ボックス 28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1" name="直線コネクタ 290"/>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2" name="テキスト ボックス 291"/>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3" name="直線コネクタ 292"/>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4" name="テキスト ボックス 293"/>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5" name="直線コネクタ 294"/>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6" name="テキスト ボックス 295"/>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7" name="直線コネクタ 296"/>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8" name="テキスト ボックス 297"/>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9" name="直線コネクタ 298"/>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xdr:rowOff>
    </xdr:from>
    <xdr:to>
      <xdr:col>82</xdr:col>
      <xdr:colOff>107950</xdr:colOff>
      <xdr:row>39</xdr:row>
      <xdr:rowOff>133858</xdr:rowOff>
    </xdr:to>
    <xdr:cxnSp macro="">
      <xdr:nvCxnSpPr>
        <xdr:cNvPr id="301" name="直線コネクタ 300"/>
        <xdr:cNvCxnSpPr/>
      </xdr:nvCxnSpPr>
      <xdr:spPr>
        <a:xfrm flipV="1">
          <a:off x="16510000" y="5837428"/>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105935</xdr:rowOff>
    </xdr:from>
    <xdr:ext cx="762000" cy="259045"/>
    <xdr:sp macro="" textlink="">
      <xdr:nvSpPr>
        <xdr:cNvPr id="302" name="補助費等最小値テキスト"/>
        <xdr:cNvSpPr txBox="1"/>
      </xdr:nvSpPr>
      <xdr:spPr>
        <a:xfrm>
          <a:off x="16598900" y="6792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133858</xdr:rowOff>
    </xdr:from>
    <xdr:to>
      <xdr:col>82</xdr:col>
      <xdr:colOff>196850</xdr:colOff>
      <xdr:row>39</xdr:row>
      <xdr:rowOff>133858</xdr:rowOff>
    </xdr:to>
    <xdr:cxnSp macro="">
      <xdr:nvCxnSpPr>
        <xdr:cNvPr id="303" name="直線コネクタ 302"/>
        <xdr:cNvCxnSpPr/>
      </xdr:nvCxnSpPr>
      <xdr:spPr>
        <a:xfrm>
          <a:off x="16421100" y="6820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94505</xdr:rowOff>
    </xdr:from>
    <xdr:ext cx="762000" cy="259045"/>
    <xdr:sp macro="" textlink="">
      <xdr:nvSpPr>
        <xdr:cNvPr id="304" name="補助費等最大値テキスト"/>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xdr:rowOff>
    </xdr:from>
    <xdr:to>
      <xdr:col>82</xdr:col>
      <xdr:colOff>196850</xdr:colOff>
      <xdr:row>34</xdr:row>
      <xdr:rowOff>8128</xdr:rowOff>
    </xdr:to>
    <xdr:cxnSp macro="">
      <xdr:nvCxnSpPr>
        <xdr:cNvPr id="305" name="直線コネクタ 304"/>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58420</xdr:rowOff>
    </xdr:from>
    <xdr:to>
      <xdr:col>82</xdr:col>
      <xdr:colOff>107950</xdr:colOff>
      <xdr:row>36</xdr:row>
      <xdr:rowOff>104140</xdr:rowOff>
    </xdr:to>
    <xdr:cxnSp macro="">
      <xdr:nvCxnSpPr>
        <xdr:cNvPr id="306" name="直線コネクタ 305"/>
        <xdr:cNvCxnSpPr/>
      </xdr:nvCxnSpPr>
      <xdr:spPr>
        <a:xfrm flipV="1">
          <a:off x="15671800" y="62306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116857</xdr:rowOff>
    </xdr:from>
    <xdr:ext cx="762000" cy="259045"/>
    <xdr:sp macro="" textlink="">
      <xdr:nvSpPr>
        <xdr:cNvPr id="307" name="補助費等平均値テキスト"/>
        <xdr:cNvSpPr txBox="1"/>
      </xdr:nvSpPr>
      <xdr:spPr>
        <a:xfrm>
          <a:off x="16598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08" name="フローチャート: 判断 307"/>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104140</xdr:rowOff>
    </xdr:from>
    <xdr:to>
      <xdr:col>78</xdr:col>
      <xdr:colOff>69850</xdr:colOff>
      <xdr:row>36</xdr:row>
      <xdr:rowOff>117856</xdr:rowOff>
    </xdr:to>
    <xdr:cxnSp macro="">
      <xdr:nvCxnSpPr>
        <xdr:cNvPr id="309" name="直線コネクタ 308"/>
        <xdr:cNvCxnSpPr/>
      </xdr:nvCxnSpPr>
      <xdr:spPr>
        <a:xfrm flipV="1">
          <a:off x="14782800" y="627634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135636</xdr:rowOff>
    </xdr:from>
    <xdr:to>
      <xdr:col>78</xdr:col>
      <xdr:colOff>120650</xdr:colOff>
      <xdr:row>37</xdr:row>
      <xdr:rowOff>65786</xdr:rowOff>
    </xdr:to>
    <xdr:sp macro="" textlink="">
      <xdr:nvSpPr>
        <xdr:cNvPr id="310" name="フローチャート: 判断 309"/>
        <xdr:cNvSpPr/>
      </xdr:nvSpPr>
      <xdr:spPr>
        <a:xfrm>
          <a:off x="15621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50563</xdr:rowOff>
    </xdr:from>
    <xdr:ext cx="736600" cy="259045"/>
    <xdr:sp macro="" textlink="">
      <xdr:nvSpPr>
        <xdr:cNvPr id="311" name="テキスト ボックス 310"/>
        <xdr:cNvSpPr txBox="1"/>
      </xdr:nvSpPr>
      <xdr:spPr>
        <a:xfrm>
          <a:off x="15290800" y="639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117856</xdr:rowOff>
    </xdr:from>
    <xdr:to>
      <xdr:col>73</xdr:col>
      <xdr:colOff>180975</xdr:colOff>
      <xdr:row>36</xdr:row>
      <xdr:rowOff>122428</xdr:rowOff>
    </xdr:to>
    <xdr:cxnSp macro="">
      <xdr:nvCxnSpPr>
        <xdr:cNvPr id="312" name="直線コネクタ 311"/>
        <xdr:cNvCxnSpPr/>
      </xdr:nvCxnSpPr>
      <xdr:spPr>
        <a:xfrm flipV="1">
          <a:off x="13893800" y="62900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3" name="フローチャート: 判断 312"/>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14" name="テキスト ボックス 313"/>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122428</xdr:rowOff>
    </xdr:from>
    <xdr:to>
      <xdr:col>69</xdr:col>
      <xdr:colOff>92075</xdr:colOff>
      <xdr:row>36</xdr:row>
      <xdr:rowOff>131572</xdr:rowOff>
    </xdr:to>
    <xdr:cxnSp macro="">
      <xdr:nvCxnSpPr>
        <xdr:cNvPr id="315" name="直線コネクタ 314"/>
        <xdr:cNvCxnSpPr/>
      </xdr:nvCxnSpPr>
      <xdr:spPr>
        <a:xfrm flipV="1">
          <a:off x="13004800" y="629462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117348</xdr:rowOff>
    </xdr:from>
    <xdr:to>
      <xdr:col>69</xdr:col>
      <xdr:colOff>142875</xdr:colOff>
      <xdr:row>37</xdr:row>
      <xdr:rowOff>47498</xdr:rowOff>
    </xdr:to>
    <xdr:sp macro="" textlink="">
      <xdr:nvSpPr>
        <xdr:cNvPr id="316" name="フローチャート: 判断 315"/>
        <xdr:cNvSpPr/>
      </xdr:nvSpPr>
      <xdr:spPr>
        <a:xfrm>
          <a:off x="13843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32275</xdr:rowOff>
    </xdr:from>
    <xdr:ext cx="762000" cy="259045"/>
    <xdr:sp macro="" textlink="">
      <xdr:nvSpPr>
        <xdr:cNvPr id="317" name="テキスト ボックス 316"/>
        <xdr:cNvSpPr txBox="1"/>
      </xdr:nvSpPr>
      <xdr:spPr>
        <a:xfrm>
          <a:off x="13512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99060</xdr:rowOff>
    </xdr:from>
    <xdr:to>
      <xdr:col>65</xdr:col>
      <xdr:colOff>53975</xdr:colOff>
      <xdr:row>37</xdr:row>
      <xdr:rowOff>29210</xdr:rowOff>
    </xdr:to>
    <xdr:sp macro="" textlink="">
      <xdr:nvSpPr>
        <xdr:cNvPr id="318" name="フローチャート: 判断 317"/>
        <xdr:cNvSpPr/>
      </xdr:nvSpPr>
      <xdr:spPr>
        <a:xfrm>
          <a:off x="12954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13987</xdr:rowOff>
    </xdr:from>
    <xdr:ext cx="762000" cy="259045"/>
    <xdr:sp macro="" textlink="">
      <xdr:nvSpPr>
        <xdr:cNvPr id="319" name="テキスト ボックス 318"/>
        <xdr:cNvSpPr txBox="1"/>
      </xdr:nvSpPr>
      <xdr:spPr>
        <a:xfrm>
          <a:off x="12623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0" name="テキスト ボックス 31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1" name="テキスト ボックス 32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2" name="テキスト ボックス 32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3" name="テキスト ボックス 32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4" name="テキスト ボックス 32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xdr:rowOff>
    </xdr:from>
    <xdr:to>
      <xdr:col>82</xdr:col>
      <xdr:colOff>158750</xdr:colOff>
      <xdr:row>36</xdr:row>
      <xdr:rowOff>109220</xdr:rowOff>
    </xdr:to>
    <xdr:sp macro="" textlink="">
      <xdr:nvSpPr>
        <xdr:cNvPr id="325" name="楕円 324"/>
        <xdr:cNvSpPr/>
      </xdr:nvSpPr>
      <xdr:spPr>
        <a:xfrm>
          <a:off x="164592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24147</xdr:rowOff>
    </xdr:from>
    <xdr:ext cx="762000" cy="259045"/>
    <xdr:sp macro="" textlink="">
      <xdr:nvSpPr>
        <xdr:cNvPr id="326" name="補助費等該当値テキスト"/>
        <xdr:cNvSpPr txBox="1"/>
      </xdr:nvSpPr>
      <xdr:spPr>
        <a:xfrm>
          <a:off x="165989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53340</xdr:rowOff>
    </xdr:from>
    <xdr:to>
      <xdr:col>78</xdr:col>
      <xdr:colOff>120650</xdr:colOff>
      <xdr:row>36</xdr:row>
      <xdr:rowOff>154940</xdr:rowOff>
    </xdr:to>
    <xdr:sp macro="" textlink="">
      <xdr:nvSpPr>
        <xdr:cNvPr id="327" name="楕円 326"/>
        <xdr:cNvSpPr/>
      </xdr:nvSpPr>
      <xdr:spPr>
        <a:xfrm>
          <a:off x="15621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165117</xdr:rowOff>
    </xdr:from>
    <xdr:ext cx="736600" cy="259045"/>
    <xdr:sp macro="" textlink="">
      <xdr:nvSpPr>
        <xdr:cNvPr id="328" name="テキスト ボックス 327"/>
        <xdr:cNvSpPr txBox="1"/>
      </xdr:nvSpPr>
      <xdr:spPr>
        <a:xfrm>
          <a:off x="15290800" y="5994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67056</xdr:rowOff>
    </xdr:from>
    <xdr:to>
      <xdr:col>74</xdr:col>
      <xdr:colOff>31750</xdr:colOff>
      <xdr:row>36</xdr:row>
      <xdr:rowOff>168656</xdr:rowOff>
    </xdr:to>
    <xdr:sp macro="" textlink="">
      <xdr:nvSpPr>
        <xdr:cNvPr id="329" name="楕円 328"/>
        <xdr:cNvSpPr/>
      </xdr:nvSpPr>
      <xdr:spPr>
        <a:xfrm>
          <a:off x="14732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7383</xdr:rowOff>
    </xdr:from>
    <xdr:ext cx="762000" cy="259045"/>
    <xdr:sp macro="" textlink="">
      <xdr:nvSpPr>
        <xdr:cNvPr id="330" name="テキスト ボックス 329"/>
        <xdr:cNvSpPr txBox="1"/>
      </xdr:nvSpPr>
      <xdr:spPr>
        <a:xfrm>
          <a:off x="14401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71628</xdr:rowOff>
    </xdr:from>
    <xdr:to>
      <xdr:col>69</xdr:col>
      <xdr:colOff>142875</xdr:colOff>
      <xdr:row>37</xdr:row>
      <xdr:rowOff>1778</xdr:rowOff>
    </xdr:to>
    <xdr:sp macro="" textlink="">
      <xdr:nvSpPr>
        <xdr:cNvPr id="331" name="楕円 330"/>
        <xdr:cNvSpPr/>
      </xdr:nvSpPr>
      <xdr:spPr>
        <a:xfrm>
          <a:off x="13843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11955</xdr:rowOff>
    </xdr:from>
    <xdr:ext cx="762000" cy="259045"/>
    <xdr:sp macro="" textlink="">
      <xdr:nvSpPr>
        <xdr:cNvPr id="332" name="テキスト ボックス 331"/>
        <xdr:cNvSpPr txBox="1"/>
      </xdr:nvSpPr>
      <xdr:spPr>
        <a:xfrm>
          <a:off x="13512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80772</xdr:rowOff>
    </xdr:from>
    <xdr:to>
      <xdr:col>65</xdr:col>
      <xdr:colOff>53975</xdr:colOff>
      <xdr:row>37</xdr:row>
      <xdr:rowOff>10922</xdr:rowOff>
    </xdr:to>
    <xdr:sp macro="" textlink="">
      <xdr:nvSpPr>
        <xdr:cNvPr id="333" name="楕円 332"/>
        <xdr:cNvSpPr/>
      </xdr:nvSpPr>
      <xdr:spPr>
        <a:xfrm>
          <a:off x="12954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21099</xdr:rowOff>
    </xdr:from>
    <xdr:ext cx="762000" cy="259045"/>
    <xdr:sp macro="" textlink="">
      <xdr:nvSpPr>
        <xdr:cNvPr id="334" name="テキスト ボックス 333"/>
        <xdr:cNvSpPr txBox="1"/>
      </xdr:nvSpPr>
      <xdr:spPr>
        <a:xfrm>
          <a:off x="12623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5" name="正方形/長方形 33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6" name="正方形/長方形 33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7" name="正方形/長方形 33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8" name="正方形/長方形 33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9" name="正方形/長方形 33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0" name="正方形/長方形 33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1" name="正方形/長方形 34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2" name="正方形/長方形 34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3" name="正方形/長方形 34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4" name="正方形/長方形 34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5" name="テキスト ボックス 34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ＭＳ Ｐゴシック" pitchFamily="50" charset="-128"/>
              <a:ea typeface="ＭＳ Ｐゴシック" pitchFamily="50" charset="-128"/>
              <a:cs typeface="+mn-cs"/>
            </a:rPr>
            <a:t>　</a:t>
          </a:r>
          <a:r>
            <a:rPr kumimoji="1" lang="ja-JP" altLang="en-US" sz="1300">
              <a:solidFill>
                <a:schemeClr val="dk1"/>
              </a:solidFill>
              <a:latin typeface="ＭＳ Ｐゴシック" pitchFamily="50" charset="-128"/>
              <a:ea typeface="ＭＳ Ｐゴシック" pitchFamily="50" charset="-128"/>
              <a:cs typeface="+mn-cs"/>
            </a:rPr>
            <a:t>繰上償還計画に基づき</a:t>
          </a:r>
          <a:r>
            <a:rPr kumimoji="1" lang="ja-JP" altLang="ja-JP" sz="1300">
              <a:solidFill>
                <a:schemeClr val="dk1"/>
              </a:solidFill>
              <a:latin typeface="ＭＳ Ｐゴシック" pitchFamily="50" charset="-128"/>
              <a:ea typeface="ＭＳ Ｐゴシック" pitchFamily="50" charset="-128"/>
              <a:cs typeface="+mn-cs"/>
            </a:rPr>
            <a:t>繰上償還を行ったものの、前年比</a:t>
          </a:r>
          <a:r>
            <a:rPr kumimoji="1" lang="en-US" altLang="ja-JP" sz="1300">
              <a:solidFill>
                <a:schemeClr val="dk1"/>
              </a:solidFill>
              <a:latin typeface="ＭＳ Ｐゴシック" pitchFamily="50" charset="-128"/>
              <a:ea typeface="ＭＳ Ｐゴシック" pitchFamily="50" charset="-128"/>
              <a:cs typeface="+mn-cs"/>
            </a:rPr>
            <a:t>0.3</a:t>
          </a:r>
          <a:r>
            <a:rPr kumimoji="1" lang="ja-JP" altLang="ja-JP" sz="1300">
              <a:solidFill>
                <a:schemeClr val="dk1"/>
              </a:solidFill>
              <a:latin typeface="ＭＳ Ｐゴシック" pitchFamily="50" charset="-128"/>
              <a:ea typeface="ＭＳ Ｐゴシック" pitchFamily="50" charset="-128"/>
              <a:cs typeface="+mn-cs"/>
            </a:rPr>
            <a:t>ポイントの増となった。今後も新規事業に対する地方債の発行の抑制を行うとともに、繰上償還を引続き実施し、公債費負担の軽減に努める。</a:t>
          </a:r>
          <a:endParaRPr lang="ja-JP" altLang="ja-JP" sz="1300">
            <a:latin typeface="ＭＳ Ｐゴシック" pitchFamily="50" charset="-128"/>
            <a:ea typeface="ＭＳ Ｐゴシック" pitchFamily="50" charset="-128"/>
          </a:endParaRPr>
        </a:p>
      </xdr:txBody>
    </xdr:sp>
    <xdr:clientData/>
  </xdr:twoCellAnchor>
  <xdr:oneCellAnchor>
    <xdr:from>
      <xdr:col>3</xdr:col>
      <xdr:colOff>123825</xdr:colOff>
      <xdr:row>69</xdr:row>
      <xdr:rowOff>107950</xdr:rowOff>
    </xdr:from>
    <xdr:ext cx="298543" cy="225703"/>
    <xdr:sp macro="" textlink="">
      <xdr:nvSpPr>
        <xdr:cNvPr id="346" name="テキスト ボックス 34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7" name="直線コネクタ 34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8" name="テキスト ボックス 34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9" name="直線コネクタ 348"/>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0" name="テキスト ボックス 349"/>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1" name="直線コネクタ 350"/>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2" name="テキスト ボックス 351"/>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3" name="直線コネクタ 352"/>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4" name="テキスト ボックス 353"/>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5" name="直線コネクタ 354"/>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6" name="テキスト ボックス 355"/>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170434</xdr:rowOff>
    </xdr:from>
    <xdr:to>
      <xdr:col>24</xdr:col>
      <xdr:colOff>25400</xdr:colOff>
      <xdr:row>80</xdr:row>
      <xdr:rowOff>140715</xdr:rowOff>
    </xdr:to>
    <xdr:cxnSp macro="">
      <xdr:nvCxnSpPr>
        <xdr:cNvPr id="359" name="直線コネクタ 358"/>
        <xdr:cNvCxnSpPr/>
      </xdr:nvCxnSpPr>
      <xdr:spPr>
        <a:xfrm flipV="1">
          <a:off x="4826000" y="12686284"/>
          <a:ext cx="0" cy="1170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112792</xdr:rowOff>
    </xdr:from>
    <xdr:ext cx="762000" cy="259045"/>
    <xdr:sp macro="" textlink="">
      <xdr:nvSpPr>
        <xdr:cNvPr id="360" name="公債費最小値テキスト"/>
        <xdr:cNvSpPr txBox="1"/>
      </xdr:nvSpPr>
      <xdr:spPr>
        <a:xfrm>
          <a:off x="4914900" y="1382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140715</xdr:rowOff>
    </xdr:from>
    <xdr:to>
      <xdr:col>24</xdr:col>
      <xdr:colOff>114300</xdr:colOff>
      <xdr:row>80</xdr:row>
      <xdr:rowOff>140715</xdr:rowOff>
    </xdr:to>
    <xdr:cxnSp macro="">
      <xdr:nvCxnSpPr>
        <xdr:cNvPr id="361" name="直線コネクタ 360"/>
        <xdr:cNvCxnSpPr/>
      </xdr:nvCxnSpPr>
      <xdr:spPr>
        <a:xfrm>
          <a:off x="4737100" y="1385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85361</xdr:rowOff>
    </xdr:from>
    <xdr:ext cx="762000" cy="259045"/>
    <xdr:sp macro="" textlink="">
      <xdr:nvSpPr>
        <xdr:cNvPr id="362" name="公債費最大値テキスト"/>
        <xdr:cNvSpPr txBox="1"/>
      </xdr:nvSpPr>
      <xdr:spPr>
        <a:xfrm>
          <a:off x="4914900" y="12429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170434</xdr:rowOff>
    </xdr:from>
    <xdr:to>
      <xdr:col>24</xdr:col>
      <xdr:colOff>114300</xdr:colOff>
      <xdr:row>73</xdr:row>
      <xdr:rowOff>170434</xdr:rowOff>
    </xdr:to>
    <xdr:cxnSp macro="">
      <xdr:nvCxnSpPr>
        <xdr:cNvPr id="363" name="直線コネクタ 362"/>
        <xdr:cNvCxnSpPr/>
      </xdr:nvCxnSpPr>
      <xdr:spPr>
        <a:xfrm>
          <a:off x="4737100" y="12686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154432</xdr:rowOff>
    </xdr:from>
    <xdr:to>
      <xdr:col>24</xdr:col>
      <xdr:colOff>25400</xdr:colOff>
      <xdr:row>76</xdr:row>
      <xdr:rowOff>168148</xdr:rowOff>
    </xdr:to>
    <xdr:cxnSp macro="">
      <xdr:nvCxnSpPr>
        <xdr:cNvPr id="364" name="直線コネクタ 363"/>
        <xdr:cNvCxnSpPr/>
      </xdr:nvCxnSpPr>
      <xdr:spPr>
        <a:xfrm>
          <a:off x="3987800" y="1318463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23131</xdr:rowOff>
    </xdr:from>
    <xdr:ext cx="762000" cy="259045"/>
    <xdr:sp macro="" textlink="">
      <xdr:nvSpPr>
        <xdr:cNvPr id="365" name="公債費平均値テキスト"/>
        <xdr:cNvSpPr txBox="1"/>
      </xdr:nvSpPr>
      <xdr:spPr>
        <a:xfrm>
          <a:off x="4914900" y="13224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51054</xdr:rowOff>
    </xdr:from>
    <xdr:to>
      <xdr:col>24</xdr:col>
      <xdr:colOff>76200</xdr:colOff>
      <xdr:row>77</xdr:row>
      <xdr:rowOff>152654</xdr:rowOff>
    </xdr:to>
    <xdr:sp macro="" textlink="">
      <xdr:nvSpPr>
        <xdr:cNvPr id="366" name="フローチャート: 判断 365"/>
        <xdr:cNvSpPr/>
      </xdr:nvSpPr>
      <xdr:spPr>
        <a:xfrm>
          <a:off x="47752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154432</xdr:rowOff>
    </xdr:from>
    <xdr:to>
      <xdr:col>19</xdr:col>
      <xdr:colOff>187325</xdr:colOff>
      <xdr:row>77</xdr:row>
      <xdr:rowOff>5842</xdr:rowOff>
    </xdr:to>
    <xdr:cxnSp macro="">
      <xdr:nvCxnSpPr>
        <xdr:cNvPr id="367" name="直線コネクタ 366"/>
        <xdr:cNvCxnSpPr/>
      </xdr:nvCxnSpPr>
      <xdr:spPr>
        <a:xfrm flipV="1">
          <a:off x="3098800" y="1318463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32765</xdr:rowOff>
    </xdr:from>
    <xdr:to>
      <xdr:col>20</xdr:col>
      <xdr:colOff>38100</xdr:colOff>
      <xdr:row>77</xdr:row>
      <xdr:rowOff>134365</xdr:rowOff>
    </xdr:to>
    <xdr:sp macro="" textlink="">
      <xdr:nvSpPr>
        <xdr:cNvPr id="368" name="フローチャート: 判断 367"/>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119142</xdr:rowOff>
    </xdr:from>
    <xdr:ext cx="736600" cy="259045"/>
    <xdr:sp macro="" textlink="">
      <xdr:nvSpPr>
        <xdr:cNvPr id="369" name="テキスト ボックス 368"/>
        <xdr:cNvSpPr txBox="1"/>
      </xdr:nvSpPr>
      <xdr:spPr>
        <a:xfrm>
          <a:off x="3606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5842</xdr:rowOff>
    </xdr:from>
    <xdr:to>
      <xdr:col>15</xdr:col>
      <xdr:colOff>98425</xdr:colOff>
      <xdr:row>77</xdr:row>
      <xdr:rowOff>37846</xdr:rowOff>
    </xdr:to>
    <xdr:cxnSp macro="">
      <xdr:nvCxnSpPr>
        <xdr:cNvPr id="370" name="直線コネクタ 369"/>
        <xdr:cNvCxnSpPr/>
      </xdr:nvCxnSpPr>
      <xdr:spPr>
        <a:xfrm flipV="1">
          <a:off x="2209800" y="1320749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41911</xdr:rowOff>
    </xdr:from>
    <xdr:to>
      <xdr:col>15</xdr:col>
      <xdr:colOff>149225</xdr:colOff>
      <xdr:row>77</xdr:row>
      <xdr:rowOff>143511</xdr:rowOff>
    </xdr:to>
    <xdr:sp macro="" textlink="">
      <xdr:nvSpPr>
        <xdr:cNvPr id="371" name="フローチャート: 判断 370"/>
        <xdr:cNvSpPr/>
      </xdr:nvSpPr>
      <xdr:spPr>
        <a:xfrm>
          <a:off x="3048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128288</xdr:rowOff>
    </xdr:from>
    <xdr:ext cx="762000" cy="259045"/>
    <xdr:sp macro="" textlink="">
      <xdr:nvSpPr>
        <xdr:cNvPr id="372" name="テキスト ボックス 371"/>
        <xdr:cNvSpPr txBox="1"/>
      </xdr:nvSpPr>
      <xdr:spPr>
        <a:xfrm>
          <a:off x="2717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37846</xdr:rowOff>
    </xdr:from>
    <xdr:to>
      <xdr:col>11</xdr:col>
      <xdr:colOff>9525</xdr:colOff>
      <xdr:row>77</xdr:row>
      <xdr:rowOff>69850</xdr:rowOff>
    </xdr:to>
    <xdr:cxnSp macro="">
      <xdr:nvCxnSpPr>
        <xdr:cNvPr id="373" name="直線コネクタ 372"/>
        <xdr:cNvCxnSpPr/>
      </xdr:nvCxnSpPr>
      <xdr:spPr>
        <a:xfrm flipV="1">
          <a:off x="1320800" y="1323949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32765</xdr:rowOff>
    </xdr:from>
    <xdr:to>
      <xdr:col>11</xdr:col>
      <xdr:colOff>60325</xdr:colOff>
      <xdr:row>77</xdr:row>
      <xdr:rowOff>134365</xdr:rowOff>
    </xdr:to>
    <xdr:sp macro="" textlink="">
      <xdr:nvSpPr>
        <xdr:cNvPr id="374" name="フローチャート: 判断 373"/>
        <xdr:cNvSpPr/>
      </xdr:nvSpPr>
      <xdr:spPr>
        <a:xfrm>
          <a:off x="2159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119142</xdr:rowOff>
    </xdr:from>
    <xdr:ext cx="762000" cy="259045"/>
    <xdr:sp macro="" textlink="">
      <xdr:nvSpPr>
        <xdr:cNvPr id="375" name="テキスト ボックス 374"/>
        <xdr:cNvSpPr txBox="1"/>
      </xdr:nvSpPr>
      <xdr:spPr>
        <a:xfrm>
          <a:off x="1828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87630</xdr:rowOff>
    </xdr:from>
    <xdr:to>
      <xdr:col>6</xdr:col>
      <xdr:colOff>171450</xdr:colOff>
      <xdr:row>78</xdr:row>
      <xdr:rowOff>17780</xdr:rowOff>
    </xdr:to>
    <xdr:sp macro="" textlink="">
      <xdr:nvSpPr>
        <xdr:cNvPr id="376" name="フローチャート: 判断 375"/>
        <xdr:cNvSpPr/>
      </xdr:nvSpPr>
      <xdr:spPr>
        <a:xfrm>
          <a:off x="1270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2557</xdr:rowOff>
    </xdr:from>
    <xdr:ext cx="762000" cy="259045"/>
    <xdr:sp macro="" textlink="">
      <xdr:nvSpPr>
        <xdr:cNvPr id="377" name="テキスト ボックス 376"/>
        <xdr:cNvSpPr txBox="1"/>
      </xdr:nvSpPr>
      <xdr:spPr>
        <a:xfrm>
          <a:off x="939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117348</xdr:rowOff>
    </xdr:from>
    <xdr:to>
      <xdr:col>24</xdr:col>
      <xdr:colOff>76200</xdr:colOff>
      <xdr:row>77</xdr:row>
      <xdr:rowOff>47498</xdr:rowOff>
    </xdr:to>
    <xdr:sp macro="" textlink="">
      <xdr:nvSpPr>
        <xdr:cNvPr id="383" name="楕円 382"/>
        <xdr:cNvSpPr/>
      </xdr:nvSpPr>
      <xdr:spPr>
        <a:xfrm>
          <a:off x="47752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133875</xdr:rowOff>
    </xdr:from>
    <xdr:ext cx="762000" cy="259045"/>
    <xdr:sp macro="" textlink="">
      <xdr:nvSpPr>
        <xdr:cNvPr id="384" name="公債費該当値テキスト"/>
        <xdr:cNvSpPr txBox="1"/>
      </xdr:nvSpPr>
      <xdr:spPr>
        <a:xfrm>
          <a:off x="4914900" y="12992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103632</xdr:rowOff>
    </xdr:from>
    <xdr:to>
      <xdr:col>20</xdr:col>
      <xdr:colOff>38100</xdr:colOff>
      <xdr:row>77</xdr:row>
      <xdr:rowOff>33782</xdr:rowOff>
    </xdr:to>
    <xdr:sp macro="" textlink="">
      <xdr:nvSpPr>
        <xdr:cNvPr id="385" name="楕円 384"/>
        <xdr:cNvSpPr/>
      </xdr:nvSpPr>
      <xdr:spPr>
        <a:xfrm>
          <a:off x="39370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43959</xdr:rowOff>
    </xdr:from>
    <xdr:ext cx="736600" cy="259045"/>
    <xdr:sp macro="" textlink="">
      <xdr:nvSpPr>
        <xdr:cNvPr id="386" name="テキスト ボックス 385"/>
        <xdr:cNvSpPr txBox="1"/>
      </xdr:nvSpPr>
      <xdr:spPr>
        <a:xfrm>
          <a:off x="3606800" y="12902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126492</xdr:rowOff>
    </xdr:from>
    <xdr:to>
      <xdr:col>15</xdr:col>
      <xdr:colOff>149225</xdr:colOff>
      <xdr:row>77</xdr:row>
      <xdr:rowOff>56642</xdr:rowOff>
    </xdr:to>
    <xdr:sp macro="" textlink="">
      <xdr:nvSpPr>
        <xdr:cNvPr id="387" name="楕円 386"/>
        <xdr:cNvSpPr/>
      </xdr:nvSpPr>
      <xdr:spPr>
        <a:xfrm>
          <a:off x="3048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66819</xdr:rowOff>
    </xdr:from>
    <xdr:ext cx="762000" cy="259045"/>
    <xdr:sp macro="" textlink="">
      <xdr:nvSpPr>
        <xdr:cNvPr id="388" name="テキスト ボックス 387"/>
        <xdr:cNvSpPr txBox="1"/>
      </xdr:nvSpPr>
      <xdr:spPr>
        <a:xfrm>
          <a:off x="2717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158496</xdr:rowOff>
    </xdr:from>
    <xdr:to>
      <xdr:col>11</xdr:col>
      <xdr:colOff>60325</xdr:colOff>
      <xdr:row>77</xdr:row>
      <xdr:rowOff>88646</xdr:rowOff>
    </xdr:to>
    <xdr:sp macro="" textlink="">
      <xdr:nvSpPr>
        <xdr:cNvPr id="389" name="楕円 388"/>
        <xdr:cNvSpPr/>
      </xdr:nvSpPr>
      <xdr:spPr>
        <a:xfrm>
          <a:off x="2159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98823</xdr:rowOff>
    </xdr:from>
    <xdr:ext cx="762000" cy="259045"/>
    <xdr:sp macro="" textlink="">
      <xdr:nvSpPr>
        <xdr:cNvPr id="390" name="テキスト ボックス 389"/>
        <xdr:cNvSpPr txBox="1"/>
      </xdr:nvSpPr>
      <xdr:spPr>
        <a:xfrm>
          <a:off x="1828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19050</xdr:rowOff>
    </xdr:from>
    <xdr:to>
      <xdr:col>6</xdr:col>
      <xdr:colOff>171450</xdr:colOff>
      <xdr:row>77</xdr:row>
      <xdr:rowOff>120650</xdr:rowOff>
    </xdr:to>
    <xdr:sp macro="" textlink="">
      <xdr:nvSpPr>
        <xdr:cNvPr id="391" name="楕円 390"/>
        <xdr:cNvSpPr/>
      </xdr:nvSpPr>
      <xdr:spPr>
        <a:xfrm>
          <a:off x="1270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130827</xdr:rowOff>
    </xdr:from>
    <xdr:ext cx="762000" cy="259045"/>
    <xdr:sp macro="" textlink="">
      <xdr:nvSpPr>
        <xdr:cNvPr id="392" name="テキスト ボックス 391"/>
        <xdr:cNvSpPr txBox="1"/>
      </xdr:nvSpPr>
      <xdr:spPr>
        <a:xfrm>
          <a:off x="939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ＭＳ Ｐゴシック" pitchFamily="50" charset="-128"/>
              <a:ea typeface="ＭＳ Ｐゴシック" pitchFamily="50" charset="-128"/>
              <a:cs typeface="+mn-cs"/>
            </a:rPr>
            <a:t>　人件費や物件費の増加の影響により、前年比</a:t>
          </a:r>
          <a:r>
            <a:rPr kumimoji="1" lang="en-US" altLang="ja-JP" sz="1300">
              <a:solidFill>
                <a:schemeClr val="dk1"/>
              </a:solidFill>
              <a:latin typeface="ＭＳ Ｐゴシック" pitchFamily="50" charset="-128"/>
              <a:ea typeface="ＭＳ Ｐゴシック" pitchFamily="50" charset="-128"/>
              <a:cs typeface="+mn-cs"/>
            </a:rPr>
            <a:t>2.3</a:t>
          </a:r>
          <a:r>
            <a:rPr kumimoji="1" lang="ja-JP" altLang="ja-JP" sz="1300">
              <a:solidFill>
                <a:schemeClr val="dk1"/>
              </a:solidFill>
              <a:latin typeface="ＭＳ Ｐゴシック" pitchFamily="50" charset="-128"/>
              <a:ea typeface="ＭＳ Ｐゴシック" pitchFamily="50" charset="-128"/>
              <a:cs typeface="+mn-cs"/>
            </a:rPr>
            <a:t>ポイントの増となったが、類似団体平均より</a:t>
          </a:r>
          <a:r>
            <a:rPr kumimoji="1" lang="en-US" altLang="ja-JP" sz="1300">
              <a:solidFill>
                <a:schemeClr val="dk1"/>
              </a:solidFill>
              <a:latin typeface="ＭＳ Ｐゴシック" pitchFamily="50" charset="-128"/>
              <a:ea typeface="ＭＳ Ｐゴシック" pitchFamily="50" charset="-128"/>
              <a:cs typeface="+mn-cs"/>
            </a:rPr>
            <a:t>6.3</a:t>
          </a:r>
          <a:r>
            <a:rPr kumimoji="1" lang="ja-JP" altLang="ja-JP" sz="1300">
              <a:solidFill>
                <a:schemeClr val="dk1"/>
              </a:solidFill>
              <a:latin typeface="ＭＳ Ｐゴシック" pitchFamily="50" charset="-128"/>
              <a:ea typeface="ＭＳ Ｐゴシック" pitchFamily="50" charset="-128"/>
              <a:cs typeface="+mn-cs"/>
            </a:rPr>
            <a:t>ポイント下回り、依然として低い水準を維持している。今後も経費削減等により、低水準を維持していくよう努める。</a:t>
          </a:r>
          <a:endParaRPr lang="ja-JP" altLang="ja-JP" sz="1300">
            <a:latin typeface="ＭＳ Ｐゴシック" pitchFamily="50" charset="-128"/>
            <a:ea typeface="ＭＳ Ｐゴシック" pitchFamily="50" charset="-128"/>
          </a:endParaRPr>
        </a:p>
      </xdr:txBody>
    </xdr:sp>
    <xdr:clientData/>
  </xdr:twoCellAnchor>
  <xdr:oneCellAnchor>
    <xdr:from>
      <xdr:col>62</xdr:col>
      <xdr:colOff>6350</xdr:colOff>
      <xdr:row>69</xdr:row>
      <xdr:rowOff>107950</xdr:rowOff>
    </xdr:from>
    <xdr:ext cx="298543" cy="225703"/>
    <xdr:sp macro="" textlink="">
      <xdr:nvSpPr>
        <xdr:cNvPr id="404" name="テキスト ボックス 40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7" name="直線コネクタ 406"/>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8" name="テキスト ボックス 407"/>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9" name="直線コネクタ 408"/>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0" name="テキスト ボックス 409"/>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1" name="直線コネクタ 410"/>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2" name="テキスト ボックス 411"/>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3" name="直線コネクタ 412"/>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4" name="テキスト ボックス 413"/>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120142</xdr:rowOff>
    </xdr:from>
    <xdr:to>
      <xdr:col>82</xdr:col>
      <xdr:colOff>107950</xdr:colOff>
      <xdr:row>80</xdr:row>
      <xdr:rowOff>67563</xdr:rowOff>
    </xdr:to>
    <xdr:cxnSp macro="">
      <xdr:nvCxnSpPr>
        <xdr:cNvPr id="418" name="直線コネクタ 417"/>
        <xdr:cNvCxnSpPr/>
      </xdr:nvCxnSpPr>
      <xdr:spPr>
        <a:xfrm flipV="1">
          <a:off x="16510000" y="12635992"/>
          <a:ext cx="0" cy="1147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39640</xdr:rowOff>
    </xdr:from>
    <xdr:ext cx="762000" cy="259045"/>
    <xdr:sp macro="" textlink="">
      <xdr:nvSpPr>
        <xdr:cNvPr id="419" name="公債費以外最小値テキスト"/>
        <xdr:cNvSpPr txBox="1"/>
      </xdr:nvSpPr>
      <xdr:spPr>
        <a:xfrm>
          <a:off x="16598900" y="1375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67563</xdr:rowOff>
    </xdr:from>
    <xdr:to>
      <xdr:col>82</xdr:col>
      <xdr:colOff>196850</xdr:colOff>
      <xdr:row>80</xdr:row>
      <xdr:rowOff>67563</xdr:rowOff>
    </xdr:to>
    <xdr:cxnSp macro="">
      <xdr:nvCxnSpPr>
        <xdr:cNvPr id="420" name="直線コネクタ 419"/>
        <xdr:cNvCxnSpPr/>
      </xdr:nvCxnSpPr>
      <xdr:spPr>
        <a:xfrm>
          <a:off x="16421100" y="13783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35069</xdr:rowOff>
    </xdr:from>
    <xdr:ext cx="762000" cy="259045"/>
    <xdr:sp macro="" textlink="">
      <xdr:nvSpPr>
        <xdr:cNvPr id="421" name="公債費以外最大値テキスト"/>
        <xdr:cNvSpPr txBox="1"/>
      </xdr:nvSpPr>
      <xdr:spPr>
        <a:xfrm>
          <a:off x="16598900" y="1237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120142</xdr:rowOff>
    </xdr:from>
    <xdr:to>
      <xdr:col>82</xdr:col>
      <xdr:colOff>196850</xdr:colOff>
      <xdr:row>73</xdr:row>
      <xdr:rowOff>120142</xdr:rowOff>
    </xdr:to>
    <xdr:cxnSp macro="">
      <xdr:nvCxnSpPr>
        <xdr:cNvPr id="422" name="直線コネクタ 421"/>
        <xdr:cNvCxnSpPr/>
      </xdr:nvCxnSpPr>
      <xdr:spPr>
        <a:xfrm>
          <a:off x="16421100" y="1263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49276</xdr:rowOff>
    </xdr:from>
    <xdr:to>
      <xdr:col>82</xdr:col>
      <xdr:colOff>107950</xdr:colOff>
      <xdr:row>74</xdr:row>
      <xdr:rowOff>154432</xdr:rowOff>
    </xdr:to>
    <xdr:cxnSp macro="">
      <xdr:nvCxnSpPr>
        <xdr:cNvPr id="423" name="直線コネクタ 422"/>
        <xdr:cNvCxnSpPr/>
      </xdr:nvCxnSpPr>
      <xdr:spPr>
        <a:xfrm>
          <a:off x="15671800" y="12736576"/>
          <a:ext cx="8382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20845</xdr:rowOff>
    </xdr:from>
    <xdr:ext cx="762000" cy="259045"/>
    <xdr:sp macro="" textlink="">
      <xdr:nvSpPr>
        <xdr:cNvPr id="424" name="公債費以外平均値テキスト"/>
        <xdr:cNvSpPr txBox="1"/>
      </xdr:nvSpPr>
      <xdr:spPr>
        <a:xfrm>
          <a:off x="16598900" y="13051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48768</xdr:rowOff>
    </xdr:from>
    <xdr:to>
      <xdr:col>82</xdr:col>
      <xdr:colOff>158750</xdr:colOff>
      <xdr:row>76</xdr:row>
      <xdr:rowOff>150368</xdr:rowOff>
    </xdr:to>
    <xdr:sp macro="" textlink="">
      <xdr:nvSpPr>
        <xdr:cNvPr id="425" name="フローチャート: 判断 424"/>
        <xdr:cNvSpPr/>
      </xdr:nvSpPr>
      <xdr:spPr>
        <a:xfrm>
          <a:off x="164592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17272</xdr:rowOff>
    </xdr:from>
    <xdr:to>
      <xdr:col>78</xdr:col>
      <xdr:colOff>69850</xdr:colOff>
      <xdr:row>74</xdr:row>
      <xdr:rowOff>49276</xdr:rowOff>
    </xdr:to>
    <xdr:cxnSp macro="">
      <xdr:nvCxnSpPr>
        <xdr:cNvPr id="426" name="直線コネクタ 425"/>
        <xdr:cNvCxnSpPr/>
      </xdr:nvCxnSpPr>
      <xdr:spPr>
        <a:xfrm>
          <a:off x="14782800" y="1270457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35052</xdr:rowOff>
    </xdr:from>
    <xdr:to>
      <xdr:col>78</xdr:col>
      <xdr:colOff>120650</xdr:colOff>
      <xdr:row>76</xdr:row>
      <xdr:rowOff>136652</xdr:rowOff>
    </xdr:to>
    <xdr:sp macro="" textlink="">
      <xdr:nvSpPr>
        <xdr:cNvPr id="427" name="フローチャート: 判断 426"/>
        <xdr:cNvSpPr/>
      </xdr:nvSpPr>
      <xdr:spPr>
        <a:xfrm>
          <a:off x="15621000" y="130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121429</xdr:rowOff>
    </xdr:from>
    <xdr:ext cx="736600" cy="259045"/>
    <xdr:sp macro="" textlink="">
      <xdr:nvSpPr>
        <xdr:cNvPr id="428" name="テキスト ボックス 427"/>
        <xdr:cNvSpPr txBox="1"/>
      </xdr:nvSpPr>
      <xdr:spPr>
        <a:xfrm>
          <a:off x="15290800" y="13151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73</xdr:row>
      <xdr:rowOff>120142</xdr:rowOff>
    </xdr:from>
    <xdr:to>
      <xdr:col>73</xdr:col>
      <xdr:colOff>180975</xdr:colOff>
      <xdr:row>74</xdr:row>
      <xdr:rowOff>17272</xdr:rowOff>
    </xdr:to>
    <xdr:cxnSp macro="">
      <xdr:nvCxnSpPr>
        <xdr:cNvPr id="429" name="直線コネクタ 428"/>
        <xdr:cNvCxnSpPr/>
      </xdr:nvCxnSpPr>
      <xdr:spPr>
        <a:xfrm>
          <a:off x="13893800" y="1263599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151637</xdr:rowOff>
    </xdr:from>
    <xdr:to>
      <xdr:col>74</xdr:col>
      <xdr:colOff>31750</xdr:colOff>
      <xdr:row>76</xdr:row>
      <xdr:rowOff>81787</xdr:rowOff>
    </xdr:to>
    <xdr:sp macro="" textlink="">
      <xdr:nvSpPr>
        <xdr:cNvPr id="430" name="フローチャート: 判断 429"/>
        <xdr:cNvSpPr/>
      </xdr:nvSpPr>
      <xdr:spPr>
        <a:xfrm>
          <a:off x="14732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66564</xdr:rowOff>
    </xdr:from>
    <xdr:ext cx="762000" cy="259045"/>
    <xdr:sp macro="" textlink="">
      <xdr:nvSpPr>
        <xdr:cNvPr id="431" name="テキスト ボックス 430"/>
        <xdr:cNvSpPr txBox="1"/>
      </xdr:nvSpPr>
      <xdr:spPr>
        <a:xfrm>
          <a:off x="14401800" y="13096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120142</xdr:rowOff>
    </xdr:from>
    <xdr:to>
      <xdr:col>69</xdr:col>
      <xdr:colOff>92075</xdr:colOff>
      <xdr:row>74</xdr:row>
      <xdr:rowOff>8128</xdr:rowOff>
    </xdr:to>
    <xdr:cxnSp macro="">
      <xdr:nvCxnSpPr>
        <xdr:cNvPr id="432" name="直線コネクタ 431"/>
        <xdr:cNvCxnSpPr/>
      </xdr:nvCxnSpPr>
      <xdr:spPr>
        <a:xfrm flipV="1">
          <a:off x="13004800" y="1263599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41910</xdr:rowOff>
    </xdr:from>
    <xdr:to>
      <xdr:col>69</xdr:col>
      <xdr:colOff>142875</xdr:colOff>
      <xdr:row>75</xdr:row>
      <xdr:rowOff>143510</xdr:rowOff>
    </xdr:to>
    <xdr:sp macro="" textlink="">
      <xdr:nvSpPr>
        <xdr:cNvPr id="433" name="フローチャート: 判断 432"/>
        <xdr:cNvSpPr/>
      </xdr:nvSpPr>
      <xdr:spPr>
        <a:xfrm>
          <a:off x="138430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128288</xdr:rowOff>
    </xdr:from>
    <xdr:ext cx="762000" cy="259045"/>
    <xdr:sp macro="" textlink="">
      <xdr:nvSpPr>
        <xdr:cNvPr id="434" name="テキスト ボックス 433"/>
        <xdr:cNvSpPr txBox="1"/>
      </xdr:nvSpPr>
      <xdr:spPr>
        <a:xfrm>
          <a:off x="13512800" y="12987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78486</xdr:rowOff>
    </xdr:from>
    <xdr:to>
      <xdr:col>65</xdr:col>
      <xdr:colOff>53975</xdr:colOff>
      <xdr:row>76</xdr:row>
      <xdr:rowOff>8635</xdr:rowOff>
    </xdr:to>
    <xdr:sp macro="" textlink="">
      <xdr:nvSpPr>
        <xdr:cNvPr id="435" name="フローチャート: 判断 434"/>
        <xdr:cNvSpPr/>
      </xdr:nvSpPr>
      <xdr:spPr>
        <a:xfrm>
          <a:off x="12954000" y="1293723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164864</xdr:rowOff>
    </xdr:from>
    <xdr:ext cx="762000" cy="259045"/>
    <xdr:sp macro="" textlink="">
      <xdr:nvSpPr>
        <xdr:cNvPr id="436" name="テキスト ボックス 435"/>
        <xdr:cNvSpPr txBox="1"/>
      </xdr:nvSpPr>
      <xdr:spPr>
        <a:xfrm>
          <a:off x="12623800" y="13023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103632</xdr:rowOff>
    </xdr:from>
    <xdr:to>
      <xdr:col>82</xdr:col>
      <xdr:colOff>158750</xdr:colOff>
      <xdr:row>75</xdr:row>
      <xdr:rowOff>33782</xdr:rowOff>
    </xdr:to>
    <xdr:sp macro="" textlink="">
      <xdr:nvSpPr>
        <xdr:cNvPr id="442" name="楕円 441"/>
        <xdr:cNvSpPr/>
      </xdr:nvSpPr>
      <xdr:spPr>
        <a:xfrm>
          <a:off x="16459200" y="12790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120159</xdr:rowOff>
    </xdr:from>
    <xdr:ext cx="762000" cy="259045"/>
    <xdr:sp macro="" textlink="">
      <xdr:nvSpPr>
        <xdr:cNvPr id="443" name="公債費以外該当値テキスト"/>
        <xdr:cNvSpPr txBox="1"/>
      </xdr:nvSpPr>
      <xdr:spPr>
        <a:xfrm>
          <a:off x="16598900" y="12636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73</xdr:row>
      <xdr:rowOff>169926</xdr:rowOff>
    </xdr:from>
    <xdr:to>
      <xdr:col>78</xdr:col>
      <xdr:colOff>120650</xdr:colOff>
      <xdr:row>74</xdr:row>
      <xdr:rowOff>100076</xdr:rowOff>
    </xdr:to>
    <xdr:sp macro="" textlink="">
      <xdr:nvSpPr>
        <xdr:cNvPr id="444" name="楕円 443"/>
        <xdr:cNvSpPr/>
      </xdr:nvSpPr>
      <xdr:spPr>
        <a:xfrm>
          <a:off x="15621000" y="1268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110253</xdr:rowOff>
    </xdr:from>
    <xdr:ext cx="736600" cy="259045"/>
    <xdr:sp macro="" textlink="">
      <xdr:nvSpPr>
        <xdr:cNvPr id="445" name="テキスト ボックス 444"/>
        <xdr:cNvSpPr txBox="1"/>
      </xdr:nvSpPr>
      <xdr:spPr>
        <a:xfrm>
          <a:off x="15290800" y="12454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73</xdr:row>
      <xdr:rowOff>137922</xdr:rowOff>
    </xdr:from>
    <xdr:to>
      <xdr:col>74</xdr:col>
      <xdr:colOff>31750</xdr:colOff>
      <xdr:row>74</xdr:row>
      <xdr:rowOff>68072</xdr:rowOff>
    </xdr:to>
    <xdr:sp macro="" textlink="">
      <xdr:nvSpPr>
        <xdr:cNvPr id="446" name="楕円 445"/>
        <xdr:cNvSpPr/>
      </xdr:nvSpPr>
      <xdr:spPr>
        <a:xfrm>
          <a:off x="14732000" y="12653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78249</xdr:rowOff>
    </xdr:from>
    <xdr:ext cx="762000" cy="259045"/>
    <xdr:sp macro="" textlink="">
      <xdr:nvSpPr>
        <xdr:cNvPr id="447" name="テキスト ボックス 446"/>
        <xdr:cNvSpPr txBox="1"/>
      </xdr:nvSpPr>
      <xdr:spPr>
        <a:xfrm>
          <a:off x="14401800" y="12422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69342</xdr:rowOff>
    </xdr:from>
    <xdr:to>
      <xdr:col>69</xdr:col>
      <xdr:colOff>142875</xdr:colOff>
      <xdr:row>73</xdr:row>
      <xdr:rowOff>170942</xdr:rowOff>
    </xdr:to>
    <xdr:sp macro="" textlink="">
      <xdr:nvSpPr>
        <xdr:cNvPr id="448" name="楕円 447"/>
        <xdr:cNvSpPr/>
      </xdr:nvSpPr>
      <xdr:spPr>
        <a:xfrm>
          <a:off x="13843000" y="12585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9669</xdr:rowOff>
    </xdr:from>
    <xdr:ext cx="762000" cy="259045"/>
    <xdr:sp macro="" textlink="">
      <xdr:nvSpPr>
        <xdr:cNvPr id="449" name="テキスト ボックス 448"/>
        <xdr:cNvSpPr txBox="1"/>
      </xdr:nvSpPr>
      <xdr:spPr>
        <a:xfrm>
          <a:off x="13512800" y="12354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128778</xdr:rowOff>
    </xdr:from>
    <xdr:to>
      <xdr:col>65</xdr:col>
      <xdr:colOff>53975</xdr:colOff>
      <xdr:row>74</xdr:row>
      <xdr:rowOff>58928</xdr:rowOff>
    </xdr:to>
    <xdr:sp macro="" textlink="">
      <xdr:nvSpPr>
        <xdr:cNvPr id="450" name="楕円 449"/>
        <xdr:cNvSpPr/>
      </xdr:nvSpPr>
      <xdr:spPr>
        <a:xfrm>
          <a:off x="12954000" y="1264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69105</xdr:rowOff>
    </xdr:from>
    <xdr:ext cx="762000" cy="259045"/>
    <xdr:sp macro="" textlink="">
      <xdr:nvSpPr>
        <xdr:cNvPr id="451" name="テキスト ボックス 450"/>
        <xdr:cNvSpPr txBox="1"/>
      </xdr:nvSpPr>
      <xdr:spPr>
        <a:xfrm>
          <a:off x="12623800" y="1241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長野県飯島町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164804</xdr:rowOff>
    </xdr:from>
    <xdr:to>
      <xdr:col>29</xdr:col>
      <xdr:colOff>127000</xdr:colOff>
      <xdr:row>20</xdr:row>
      <xdr:rowOff>67412</xdr:rowOff>
    </xdr:to>
    <xdr:cxnSp macro="">
      <xdr:nvCxnSpPr>
        <xdr:cNvPr id="43" name="直線コネクタ 42"/>
        <xdr:cNvCxnSpPr/>
      </xdr:nvCxnSpPr>
      <xdr:spPr bwMode="auto">
        <a:xfrm flipV="1">
          <a:off x="5651500" y="2098379"/>
          <a:ext cx="0" cy="14456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39489</xdr:rowOff>
    </xdr:from>
    <xdr:ext cx="762000" cy="259045"/>
    <xdr:sp macro="" textlink="">
      <xdr:nvSpPr>
        <xdr:cNvPr id="44" name="人口1人当たり決算額の推移最小値テキスト130"/>
        <xdr:cNvSpPr txBox="1"/>
      </xdr:nvSpPr>
      <xdr:spPr>
        <a:xfrm>
          <a:off x="5740400" y="3516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67412</xdr:rowOff>
    </xdr:from>
    <xdr:to>
      <xdr:col>30</xdr:col>
      <xdr:colOff>25400</xdr:colOff>
      <xdr:row>20</xdr:row>
      <xdr:rowOff>67412</xdr:rowOff>
    </xdr:to>
    <xdr:cxnSp macro="">
      <xdr:nvCxnSpPr>
        <xdr:cNvPr id="45" name="直線コネクタ 44"/>
        <xdr:cNvCxnSpPr/>
      </xdr:nvCxnSpPr>
      <xdr:spPr bwMode="auto">
        <a:xfrm>
          <a:off x="5562600" y="35440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79731</xdr:rowOff>
    </xdr:from>
    <xdr:ext cx="762000" cy="259045"/>
    <xdr:sp macro="" textlink="">
      <xdr:nvSpPr>
        <xdr:cNvPr id="46" name="人口1人当たり決算額の推移最大値テキスト130"/>
        <xdr:cNvSpPr txBox="1"/>
      </xdr:nvSpPr>
      <xdr:spPr>
        <a:xfrm>
          <a:off x="5740400" y="1841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164804</xdr:rowOff>
    </xdr:from>
    <xdr:to>
      <xdr:col>30</xdr:col>
      <xdr:colOff>25400</xdr:colOff>
      <xdr:row>11</xdr:row>
      <xdr:rowOff>164804</xdr:rowOff>
    </xdr:to>
    <xdr:cxnSp macro="">
      <xdr:nvCxnSpPr>
        <xdr:cNvPr id="47" name="直線コネクタ 46"/>
        <xdr:cNvCxnSpPr/>
      </xdr:nvCxnSpPr>
      <xdr:spPr bwMode="auto">
        <a:xfrm>
          <a:off x="5562600" y="20983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146772</xdr:rowOff>
    </xdr:from>
    <xdr:to>
      <xdr:col>29</xdr:col>
      <xdr:colOff>127000</xdr:colOff>
      <xdr:row>19</xdr:row>
      <xdr:rowOff>45996</xdr:rowOff>
    </xdr:to>
    <xdr:cxnSp macro="">
      <xdr:nvCxnSpPr>
        <xdr:cNvPr id="48" name="直線コネクタ 47"/>
        <xdr:cNvCxnSpPr/>
      </xdr:nvCxnSpPr>
      <xdr:spPr bwMode="auto">
        <a:xfrm flipV="1">
          <a:off x="5003800" y="3280497"/>
          <a:ext cx="647700" cy="706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166778</xdr:rowOff>
    </xdr:from>
    <xdr:ext cx="762000" cy="259045"/>
    <xdr:sp macro="" textlink="">
      <xdr:nvSpPr>
        <xdr:cNvPr id="49" name="人口1人当たり決算額の推移平均値テキスト130"/>
        <xdr:cNvSpPr txBox="1"/>
      </xdr:nvSpPr>
      <xdr:spPr>
        <a:xfrm>
          <a:off x="5740400" y="29576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150251</xdr:rowOff>
    </xdr:from>
    <xdr:to>
      <xdr:col>29</xdr:col>
      <xdr:colOff>177800</xdr:colOff>
      <xdr:row>18</xdr:row>
      <xdr:rowOff>80401</xdr:rowOff>
    </xdr:to>
    <xdr:sp macro="" textlink="">
      <xdr:nvSpPr>
        <xdr:cNvPr id="50" name="フローチャート: 判断 49"/>
        <xdr:cNvSpPr/>
      </xdr:nvSpPr>
      <xdr:spPr bwMode="auto">
        <a:xfrm>
          <a:off x="5600700" y="311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45996</xdr:rowOff>
    </xdr:from>
    <xdr:to>
      <xdr:col>26</xdr:col>
      <xdr:colOff>50800</xdr:colOff>
      <xdr:row>19</xdr:row>
      <xdr:rowOff>76684</xdr:rowOff>
    </xdr:to>
    <xdr:cxnSp macro="">
      <xdr:nvCxnSpPr>
        <xdr:cNvPr id="51" name="直線コネクタ 50"/>
        <xdr:cNvCxnSpPr/>
      </xdr:nvCxnSpPr>
      <xdr:spPr bwMode="auto">
        <a:xfrm flipV="1">
          <a:off x="4305300" y="3351171"/>
          <a:ext cx="698500" cy="306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162413</xdr:rowOff>
    </xdr:from>
    <xdr:to>
      <xdr:col>26</xdr:col>
      <xdr:colOff>101600</xdr:colOff>
      <xdr:row>18</xdr:row>
      <xdr:rowOff>92563</xdr:rowOff>
    </xdr:to>
    <xdr:sp macro="" textlink="">
      <xdr:nvSpPr>
        <xdr:cNvPr id="52" name="フローチャート: 判断 51"/>
        <xdr:cNvSpPr/>
      </xdr:nvSpPr>
      <xdr:spPr bwMode="auto">
        <a:xfrm>
          <a:off x="4953000" y="3124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102740</xdr:rowOff>
    </xdr:from>
    <xdr:ext cx="736600" cy="259045"/>
    <xdr:sp macro="" textlink="">
      <xdr:nvSpPr>
        <xdr:cNvPr id="53" name="テキスト ボックス 52"/>
        <xdr:cNvSpPr txBox="1"/>
      </xdr:nvSpPr>
      <xdr:spPr>
        <a:xfrm>
          <a:off x="4622800" y="2893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74892</xdr:rowOff>
    </xdr:from>
    <xdr:to>
      <xdr:col>22</xdr:col>
      <xdr:colOff>114300</xdr:colOff>
      <xdr:row>19</xdr:row>
      <xdr:rowOff>76684</xdr:rowOff>
    </xdr:to>
    <xdr:cxnSp macro="">
      <xdr:nvCxnSpPr>
        <xdr:cNvPr id="54" name="直線コネクタ 53"/>
        <xdr:cNvCxnSpPr/>
      </xdr:nvCxnSpPr>
      <xdr:spPr bwMode="auto">
        <a:xfrm>
          <a:off x="3606800" y="3380067"/>
          <a:ext cx="698500" cy="17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167936</xdr:rowOff>
    </xdr:from>
    <xdr:to>
      <xdr:col>22</xdr:col>
      <xdr:colOff>165100</xdr:colOff>
      <xdr:row>18</xdr:row>
      <xdr:rowOff>98086</xdr:rowOff>
    </xdr:to>
    <xdr:sp macro="" textlink="">
      <xdr:nvSpPr>
        <xdr:cNvPr id="55" name="フローチャート: 判断 54"/>
        <xdr:cNvSpPr/>
      </xdr:nvSpPr>
      <xdr:spPr bwMode="auto">
        <a:xfrm>
          <a:off x="4254500" y="3130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108263</xdr:rowOff>
    </xdr:from>
    <xdr:ext cx="762000" cy="259045"/>
    <xdr:sp macro="" textlink="">
      <xdr:nvSpPr>
        <xdr:cNvPr id="56" name="テキスト ボックス 55"/>
        <xdr:cNvSpPr txBox="1"/>
      </xdr:nvSpPr>
      <xdr:spPr>
        <a:xfrm>
          <a:off x="3924300" y="2899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49819</xdr:rowOff>
    </xdr:from>
    <xdr:to>
      <xdr:col>18</xdr:col>
      <xdr:colOff>177800</xdr:colOff>
      <xdr:row>19</xdr:row>
      <xdr:rowOff>74892</xdr:rowOff>
    </xdr:to>
    <xdr:cxnSp macro="">
      <xdr:nvCxnSpPr>
        <xdr:cNvPr id="57" name="直線コネクタ 56"/>
        <xdr:cNvCxnSpPr/>
      </xdr:nvCxnSpPr>
      <xdr:spPr bwMode="auto">
        <a:xfrm>
          <a:off x="2908300" y="3354994"/>
          <a:ext cx="698500" cy="250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22775</xdr:rowOff>
    </xdr:from>
    <xdr:to>
      <xdr:col>19</xdr:col>
      <xdr:colOff>38100</xdr:colOff>
      <xdr:row>18</xdr:row>
      <xdr:rowOff>124375</xdr:rowOff>
    </xdr:to>
    <xdr:sp macro="" textlink="">
      <xdr:nvSpPr>
        <xdr:cNvPr id="58" name="フローチャート: 判断 57"/>
        <xdr:cNvSpPr/>
      </xdr:nvSpPr>
      <xdr:spPr bwMode="auto">
        <a:xfrm>
          <a:off x="3556000" y="31565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134552</xdr:rowOff>
    </xdr:from>
    <xdr:ext cx="762000" cy="259045"/>
    <xdr:sp macro="" textlink="">
      <xdr:nvSpPr>
        <xdr:cNvPr id="59" name="テキスト ボックス 58"/>
        <xdr:cNvSpPr txBox="1"/>
      </xdr:nvSpPr>
      <xdr:spPr>
        <a:xfrm>
          <a:off x="3225800" y="292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8071</xdr:rowOff>
    </xdr:from>
    <xdr:to>
      <xdr:col>15</xdr:col>
      <xdr:colOff>101600</xdr:colOff>
      <xdr:row>18</xdr:row>
      <xdr:rowOff>109671</xdr:rowOff>
    </xdr:to>
    <xdr:sp macro="" textlink="">
      <xdr:nvSpPr>
        <xdr:cNvPr id="60" name="フローチャート: 判断 59"/>
        <xdr:cNvSpPr/>
      </xdr:nvSpPr>
      <xdr:spPr bwMode="auto">
        <a:xfrm>
          <a:off x="2857500" y="31417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119848</xdr:rowOff>
    </xdr:from>
    <xdr:ext cx="762000" cy="259045"/>
    <xdr:sp macro="" textlink="">
      <xdr:nvSpPr>
        <xdr:cNvPr id="61" name="テキスト ボックス 60"/>
        <xdr:cNvSpPr txBox="1"/>
      </xdr:nvSpPr>
      <xdr:spPr>
        <a:xfrm>
          <a:off x="2527300" y="2910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95972</xdr:rowOff>
    </xdr:from>
    <xdr:to>
      <xdr:col>29</xdr:col>
      <xdr:colOff>177800</xdr:colOff>
      <xdr:row>19</xdr:row>
      <xdr:rowOff>26122</xdr:rowOff>
    </xdr:to>
    <xdr:sp macro="" textlink="">
      <xdr:nvSpPr>
        <xdr:cNvPr id="67" name="楕円 66"/>
        <xdr:cNvSpPr/>
      </xdr:nvSpPr>
      <xdr:spPr bwMode="auto">
        <a:xfrm>
          <a:off x="5600700" y="32296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68049</xdr:rowOff>
    </xdr:from>
    <xdr:ext cx="762000" cy="259045"/>
    <xdr:sp macro="" textlink="">
      <xdr:nvSpPr>
        <xdr:cNvPr id="68" name="人口1人当たり決算額の推移該当値テキスト130"/>
        <xdr:cNvSpPr txBox="1"/>
      </xdr:nvSpPr>
      <xdr:spPr>
        <a:xfrm>
          <a:off x="5740400" y="3201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166646</xdr:rowOff>
    </xdr:from>
    <xdr:to>
      <xdr:col>26</xdr:col>
      <xdr:colOff>101600</xdr:colOff>
      <xdr:row>19</xdr:row>
      <xdr:rowOff>96796</xdr:rowOff>
    </xdr:to>
    <xdr:sp macro="" textlink="">
      <xdr:nvSpPr>
        <xdr:cNvPr id="69" name="楕円 68"/>
        <xdr:cNvSpPr/>
      </xdr:nvSpPr>
      <xdr:spPr bwMode="auto">
        <a:xfrm>
          <a:off x="4953000" y="33003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81573</xdr:rowOff>
    </xdr:from>
    <xdr:ext cx="736600" cy="259045"/>
    <xdr:sp macro="" textlink="">
      <xdr:nvSpPr>
        <xdr:cNvPr id="70" name="テキスト ボックス 69"/>
        <xdr:cNvSpPr txBox="1"/>
      </xdr:nvSpPr>
      <xdr:spPr>
        <a:xfrm>
          <a:off x="4622800" y="33867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25884</xdr:rowOff>
    </xdr:from>
    <xdr:to>
      <xdr:col>22</xdr:col>
      <xdr:colOff>165100</xdr:colOff>
      <xdr:row>19</xdr:row>
      <xdr:rowOff>127484</xdr:rowOff>
    </xdr:to>
    <xdr:sp macro="" textlink="">
      <xdr:nvSpPr>
        <xdr:cNvPr id="71" name="楕円 70"/>
        <xdr:cNvSpPr/>
      </xdr:nvSpPr>
      <xdr:spPr bwMode="auto">
        <a:xfrm>
          <a:off x="4254500" y="33310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112261</xdr:rowOff>
    </xdr:from>
    <xdr:ext cx="762000" cy="259045"/>
    <xdr:sp macro="" textlink="">
      <xdr:nvSpPr>
        <xdr:cNvPr id="72" name="テキスト ボックス 71"/>
        <xdr:cNvSpPr txBox="1"/>
      </xdr:nvSpPr>
      <xdr:spPr>
        <a:xfrm>
          <a:off x="3924300" y="3417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24092</xdr:rowOff>
    </xdr:from>
    <xdr:to>
      <xdr:col>19</xdr:col>
      <xdr:colOff>38100</xdr:colOff>
      <xdr:row>19</xdr:row>
      <xdr:rowOff>125692</xdr:rowOff>
    </xdr:to>
    <xdr:sp macro="" textlink="">
      <xdr:nvSpPr>
        <xdr:cNvPr id="73" name="楕円 72"/>
        <xdr:cNvSpPr/>
      </xdr:nvSpPr>
      <xdr:spPr bwMode="auto">
        <a:xfrm>
          <a:off x="3556000" y="33292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110469</xdr:rowOff>
    </xdr:from>
    <xdr:ext cx="762000" cy="259045"/>
    <xdr:sp macro="" textlink="">
      <xdr:nvSpPr>
        <xdr:cNvPr id="74" name="テキスト ボックス 73"/>
        <xdr:cNvSpPr txBox="1"/>
      </xdr:nvSpPr>
      <xdr:spPr>
        <a:xfrm>
          <a:off x="3225800" y="3415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170469</xdr:rowOff>
    </xdr:from>
    <xdr:to>
      <xdr:col>15</xdr:col>
      <xdr:colOff>101600</xdr:colOff>
      <xdr:row>19</xdr:row>
      <xdr:rowOff>100619</xdr:rowOff>
    </xdr:to>
    <xdr:sp macro="" textlink="">
      <xdr:nvSpPr>
        <xdr:cNvPr id="75" name="楕円 74"/>
        <xdr:cNvSpPr/>
      </xdr:nvSpPr>
      <xdr:spPr bwMode="auto">
        <a:xfrm>
          <a:off x="2857500" y="33041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85396</xdr:rowOff>
    </xdr:from>
    <xdr:ext cx="762000" cy="259045"/>
    <xdr:sp macro="" textlink="">
      <xdr:nvSpPr>
        <xdr:cNvPr id="76" name="テキスト ボックス 75"/>
        <xdr:cNvSpPr txBox="1"/>
      </xdr:nvSpPr>
      <xdr:spPr>
        <a:xfrm>
          <a:off x="2527300" y="3390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100997</xdr:rowOff>
    </xdr:from>
    <xdr:to>
      <xdr:col>29</xdr:col>
      <xdr:colOff>127000</xdr:colOff>
      <xdr:row>37</xdr:row>
      <xdr:rowOff>172625</xdr:rowOff>
    </xdr:to>
    <xdr:cxnSp macro="">
      <xdr:nvCxnSpPr>
        <xdr:cNvPr id="104" name="直線コネクタ 103"/>
        <xdr:cNvCxnSpPr/>
      </xdr:nvCxnSpPr>
      <xdr:spPr bwMode="auto">
        <a:xfrm flipV="1">
          <a:off x="5651500" y="6025547"/>
          <a:ext cx="0" cy="127177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144702</xdr:rowOff>
    </xdr:from>
    <xdr:ext cx="762000" cy="259045"/>
    <xdr:sp macro="" textlink="">
      <xdr:nvSpPr>
        <xdr:cNvPr id="105" name="人口1人当たり決算額の推移最小値テキスト445"/>
        <xdr:cNvSpPr txBox="1"/>
      </xdr:nvSpPr>
      <xdr:spPr>
        <a:xfrm>
          <a:off x="5740400" y="7269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172625</xdr:rowOff>
    </xdr:from>
    <xdr:to>
      <xdr:col>30</xdr:col>
      <xdr:colOff>25400</xdr:colOff>
      <xdr:row>37</xdr:row>
      <xdr:rowOff>172625</xdr:rowOff>
    </xdr:to>
    <xdr:cxnSp macro="">
      <xdr:nvCxnSpPr>
        <xdr:cNvPr id="106" name="直線コネクタ 105"/>
        <xdr:cNvCxnSpPr/>
      </xdr:nvCxnSpPr>
      <xdr:spPr bwMode="auto">
        <a:xfrm>
          <a:off x="5562600" y="72973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15924</xdr:rowOff>
    </xdr:from>
    <xdr:ext cx="762000" cy="259045"/>
    <xdr:sp macro="" textlink="">
      <xdr:nvSpPr>
        <xdr:cNvPr id="107" name="人口1人当たり決算額の推移最大値テキスト445"/>
        <xdr:cNvSpPr txBox="1"/>
      </xdr:nvSpPr>
      <xdr:spPr>
        <a:xfrm>
          <a:off x="5740400" y="5769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100997</xdr:rowOff>
    </xdr:from>
    <xdr:to>
      <xdr:col>30</xdr:col>
      <xdr:colOff>25400</xdr:colOff>
      <xdr:row>33</xdr:row>
      <xdr:rowOff>100997</xdr:rowOff>
    </xdr:to>
    <xdr:cxnSp macro="">
      <xdr:nvCxnSpPr>
        <xdr:cNvPr id="108" name="直線コネクタ 107"/>
        <xdr:cNvCxnSpPr/>
      </xdr:nvCxnSpPr>
      <xdr:spPr bwMode="auto">
        <a:xfrm>
          <a:off x="5562600" y="60255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38741</xdr:rowOff>
    </xdr:from>
    <xdr:to>
      <xdr:col>29</xdr:col>
      <xdr:colOff>127000</xdr:colOff>
      <xdr:row>35</xdr:row>
      <xdr:rowOff>104063</xdr:rowOff>
    </xdr:to>
    <xdr:cxnSp macro="">
      <xdr:nvCxnSpPr>
        <xdr:cNvPr id="109" name="直線コネクタ 108"/>
        <xdr:cNvCxnSpPr/>
      </xdr:nvCxnSpPr>
      <xdr:spPr bwMode="auto">
        <a:xfrm flipV="1">
          <a:off x="5003800" y="6649091"/>
          <a:ext cx="647700" cy="653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23519</xdr:rowOff>
    </xdr:from>
    <xdr:ext cx="762000" cy="259045"/>
    <xdr:sp macro="" textlink="">
      <xdr:nvSpPr>
        <xdr:cNvPr id="110" name="人口1人当たり決算額の推移平均値テキスト445"/>
        <xdr:cNvSpPr txBox="1"/>
      </xdr:nvSpPr>
      <xdr:spPr>
        <a:xfrm>
          <a:off x="5740400" y="66338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40501</xdr:rowOff>
    </xdr:from>
    <xdr:to>
      <xdr:col>29</xdr:col>
      <xdr:colOff>177800</xdr:colOff>
      <xdr:row>35</xdr:row>
      <xdr:rowOff>142101</xdr:rowOff>
    </xdr:to>
    <xdr:sp macro="" textlink="">
      <xdr:nvSpPr>
        <xdr:cNvPr id="111" name="フローチャート: 判断 110"/>
        <xdr:cNvSpPr/>
      </xdr:nvSpPr>
      <xdr:spPr bwMode="auto">
        <a:xfrm>
          <a:off x="5600700" y="6650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104063</xdr:rowOff>
    </xdr:from>
    <xdr:to>
      <xdr:col>26</xdr:col>
      <xdr:colOff>50800</xdr:colOff>
      <xdr:row>35</xdr:row>
      <xdr:rowOff>176282</xdr:rowOff>
    </xdr:to>
    <xdr:cxnSp macro="">
      <xdr:nvCxnSpPr>
        <xdr:cNvPr id="112" name="直線コネクタ 111"/>
        <xdr:cNvCxnSpPr/>
      </xdr:nvCxnSpPr>
      <xdr:spPr bwMode="auto">
        <a:xfrm flipV="1">
          <a:off x="4305300" y="6714413"/>
          <a:ext cx="698500" cy="722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35357</xdr:rowOff>
    </xdr:from>
    <xdr:to>
      <xdr:col>26</xdr:col>
      <xdr:colOff>101600</xdr:colOff>
      <xdr:row>35</xdr:row>
      <xdr:rowOff>136957</xdr:rowOff>
    </xdr:to>
    <xdr:sp macro="" textlink="">
      <xdr:nvSpPr>
        <xdr:cNvPr id="113" name="フローチャート: 判断 112"/>
        <xdr:cNvSpPr/>
      </xdr:nvSpPr>
      <xdr:spPr bwMode="auto">
        <a:xfrm>
          <a:off x="4953000" y="66457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147134</xdr:rowOff>
    </xdr:from>
    <xdr:ext cx="736600" cy="259045"/>
    <xdr:sp macro="" textlink="">
      <xdr:nvSpPr>
        <xdr:cNvPr id="114" name="テキスト ボックス 113"/>
        <xdr:cNvSpPr txBox="1"/>
      </xdr:nvSpPr>
      <xdr:spPr>
        <a:xfrm>
          <a:off x="4622800" y="64145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98920</xdr:rowOff>
    </xdr:from>
    <xdr:to>
      <xdr:col>22</xdr:col>
      <xdr:colOff>114300</xdr:colOff>
      <xdr:row>35</xdr:row>
      <xdr:rowOff>176282</xdr:rowOff>
    </xdr:to>
    <xdr:cxnSp macro="">
      <xdr:nvCxnSpPr>
        <xdr:cNvPr id="115" name="直線コネクタ 114"/>
        <xdr:cNvCxnSpPr/>
      </xdr:nvCxnSpPr>
      <xdr:spPr bwMode="auto">
        <a:xfrm>
          <a:off x="3606800" y="6709270"/>
          <a:ext cx="698500" cy="773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32480</xdr:rowOff>
    </xdr:from>
    <xdr:to>
      <xdr:col>22</xdr:col>
      <xdr:colOff>165100</xdr:colOff>
      <xdr:row>35</xdr:row>
      <xdr:rowOff>134080</xdr:rowOff>
    </xdr:to>
    <xdr:sp macro="" textlink="">
      <xdr:nvSpPr>
        <xdr:cNvPr id="116" name="フローチャート: 判断 115"/>
        <xdr:cNvSpPr/>
      </xdr:nvSpPr>
      <xdr:spPr bwMode="auto">
        <a:xfrm>
          <a:off x="4254500" y="66428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144257</xdr:rowOff>
    </xdr:from>
    <xdr:ext cx="762000" cy="259045"/>
    <xdr:sp macro="" textlink="">
      <xdr:nvSpPr>
        <xdr:cNvPr id="117" name="テキスト ボックス 116"/>
        <xdr:cNvSpPr txBox="1"/>
      </xdr:nvSpPr>
      <xdr:spPr>
        <a:xfrm>
          <a:off x="3924300" y="6411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85337</xdr:rowOff>
    </xdr:from>
    <xdr:to>
      <xdr:col>18</xdr:col>
      <xdr:colOff>177800</xdr:colOff>
      <xdr:row>35</xdr:row>
      <xdr:rowOff>98920</xdr:rowOff>
    </xdr:to>
    <xdr:cxnSp macro="">
      <xdr:nvCxnSpPr>
        <xdr:cNvPr id="118" name="直線コネクタ 117"/>
        <xdr:cNvCxnSpPr/>
      </xdr:nvCxnSpPr>
      <xdr:spPr bwMode="auto">
        <a:xfrm>
          <a:off x="2908300" y="6695687"/>
          <a:ext cx="698500" cy="135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37071</xdr:rowOff>
    </xdr:from>
    <xdr:to>
      <xdr:col>19</xdr:col>
      <xdr:colOff>38100</xdr:colOff>
      <xdr:row>35</xdr:row>
      <xdr:rowOff>138671</xdr:rowOff>
    </xdr:to>
    <xdr:sp macro="" textlink="">
      <xdr:nvSpPr>
        <xdr:cNvPr id="119" name="フローチャート: 判断 118"/>
        <xdr:cNvSpPr/>
      </xdr:nvSpPr>
      <xdr:spPr bwMode="auto">
        <a:xfrm>
          <a:off x="3556000" y="664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148848</xdr:rowOff>
    </xdr:from>
    <xdr:ext cx="762000" cy="259045"/>
    <xdr:sp macro="" textlink="">
      <xdr:nvSpPr>
        <xdr:cNvPr id="120" name="テキスト ボックス 119"/>
        <xdr:cNvSpPr txBox="1"/>
      </xdr:nvSpPr>
      <xdr:spPr>
        <a:xfrm>
          <a:off x="3225800" y="6416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316211</xdr:rowOff>
    </xdr:from>
    <xdr:to>
      <xdr:col>15</xdr:col>
      <xdr:colOff>101600</xdr:colOff>
      <xdr:row>35</xdr:row>
      <xdr:rowOff>74911</xdr:rowOff>
    </xdr:to>
    <xdr:sp macro="" textlink="">
      <xdr:nvSpPr>
        <xdr:cNvPr id="121" name="フローチャート: 判断 120"/>
        <xdr:cNvSpPr/>
      </xdr:nvSpPr>
      <xdr:spPr bwMode="auto">
        <a:xfrm>
          <a:off x="2857500" y="65836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85088</xdr:rowOff>
    </xdr:from>
    <xdr:ext cx="762000" cy="259045"/>
    <xdr:sp macro="" textlink="">
      <xdr:nvSpPr>
        <xdr:cNvPr id="122" name="テキスト ボックス 121"/>
        <xdr:cNvSpPr txBox="1"/>
      </xdr:nvSpPr>
      <xdr:spPr>
        <a:xfrm>
          <a:off x="2527300" y="6352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330841</xdr:rowOff>
    </xdr:from>
    <xdr:to>
      <xdr:col>29</xdr:col>
      <xdr:colOff>177800</xdr:colOff>
      <xdr:row>35</xdr:row>
      <xdr:rowOff>89541</xdr:rowOff>
    </xdr:to>
    <xdr:sp macro="" textlink="">
      <xdr:nvSpPr>
        <xdr:cNvPr id="128" name="楕円 127"/>
        <xdr:cNvSpPr/>
      </xdr:nvSpPr>
      <xdr:spPr bwMode="auto">
        <a:xfrm>
          <a:off x="5600700" y="65982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175918</xdr:rowOff>
    </xdr:from>
    <xdr:ext cx="762000" cy="259045"/>
    <xdr:sp macro="" textlink="">
      <xdr:nvSpPr>
        <xdr:cNvPr id="129" name="人口1人当たり決算額の推移該当値テキスト445"/>
        <xdr:cNvSpPr txBox="1"/>
      </xdr:nvSpPr>
      <xdr:spPr>
        <a:xfrm>
          <a:off x="5740400" y="644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53263</xdr:rowOff>
    </xdr:from>
    <xdr:to>
      <xdr:col>26</xdr:col>
      <xdr:colOff>101600</xdr:colOff>
      <xdr:row>35</xdr:row>
      <xdr:rowOff>154863</xdr:rowOff>
    </xdr:to>
    <xdr:sp macro="" textlink="">
      <xdr:nvSpPr>
        <xdr:cNvPr id="130" name="楕円 129"/>
        <xdr:cNvSpPr/>
      </xdr:nvSpPr>
      <xdr:spPr bwMode="auto">
        <a:xfrm>
          <a:off x="4953000" y="66636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139640</xdr:rowOff>
    </xdr:from>
    <xdr:ext cx="736600" cy="259045"/>
    <xdr:sp macro="" textlink="">
      <xdr:nvSpPr>
        <xdr:cNvPr id="131" name="テキスト ボックス 130"/>
        <xdr:cNvSpPr txBox="1"/>
      </xdr:nvSpPr>
      <xdr:spPr>
        <a:xfrm>
          <a:off x="4622800" y="67499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125482</xdr:rowOff>
    </xdr:from>
    <xdr:to>
      <xdr:col>22</xdr:col>
      <xdr:colOff>165100</xdr:colOff>
      <xdr:row>35</xdr:row>
      <xdr:rowOff>227082</xdr:rowOff>
    </xdr:to>
    <xdr:sp macro="" textlink="">
      <xdr:nvSpPr>
        <xdr:cNvPr id="132" name="楕円 131"/>
        <xdr:cNvSpPr/>
      </xdr:nvSpPr>
      <xdr:spPr bwMode="auto">
        <a:xfrm>
          <a:off x="4254500" y="67358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211859</xdr:rowOff>
    </xdr:from>
    <xdr:ext cx="762000" cy="259045"/>
    <xdr:sp macro="" textlink="">
      <xdr:nvSpPr>
        <xdr:cNvPr id="133" name="テキスト ボックス 132"/>
        <xdr:cNvSpPr txBox="1"/>
      </xdr:nvSpPr>
      <xdr:spPr>
        <a:xfrm>
          <a:off x="3924300" y="682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48120</xdr:rowOff>
    </xdr:from>
    <xdr:to>
      <xdr:col>19</xdr:col>
      <xdr:colOff>38100</xdr:colOff>
      <xdr:row>35</xdr:row>
      <xdr:rowOff>149720</xdr:rowOff>
    </xdr:to>
    <xdr:sp macro="" textlink="">
      <xdr:nvSpPr>
        <xdr:cNvPr id="134" name="楕円 133"/>
        <xdr:cNvSpPr/>
      </xdr:nvSpPr>
      <xdr:spPr bwMode="auto">
        <a:xfrm>
          <a:off x="3556000" y="66584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134497</xdr:rowOff>
    </xdr:from>
    <xdr:ext cx="762000" cy="259045"/>
    <xdr:sp macro="" textlink="">
      <xdr:nvSpPr>
        <xdr:cNvPr id="135" name="テキスト ボックス 134"/>
        <xdr:cNvSpPr txBox="1"/>
      </xdr:nvSpPr>
      <xdr:spPr>
        <a:xfrm>
          <a:off x="3225800" y="6744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34537</xdr:rowOff>
    </xdr:from>
    <xdr:to>
      <xdr:col>15</xdr:col>
      <xdr:colOff>101600</xdr:colOff>
      <xdr:row>35</xdr:row>
      <xdr:rowOff>136137</xdr:rowOff>
    </xdr:to>
    <xdr:sp macro="" textlink="">
      <xdr:nvSpPr>
        <xdr:cNvPr id="136" name="楕円 135"/>
        <xdr:cNvSpPr/>
      </xdr:nvSpPr>
      <xdr:spPr bwMode="auto">
        <a:xfrm>
          <a:off x="2857500" y="66448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120914</xdr:rowOff>
    </xdr:from>
    <xdr:ext cx="762000" cy="259045"/>
    <xdr:sp macro="" textlink="">
      <xdr:nvSpPr>
        <xdr:cNvPr id="137" name="テキスト ボックス 136"/>
        <xdr:cNvSpPr txBox="1"/>
      </xdr:nvSpPr>
      <xdr:spPr>
        <a:xfrm>
          <a:off x="2527300" y="6731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長野県飯島町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9,489
9,235
86.96
5,056,355
4,815,424
170,282
3,288,026
4,619,832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64.7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93302</xdr:rowOff>
    </xdr:from>
    <xdr:to>
      <xdr:col>24</xdr:col>
      <xdr:colOff>62865</xdr:colOff>
      <xdr:row>38</xdr:row>
      <xdr:rowOff>67745</xdr:rowOff>
    </xdr:to>
    <xdr:cxnSp macro="">
      <xdr:nvCxnSpPr>
        <xdr:cNvPr id="56" name="直線コネクタ 55"/>
        <xdr:cNvCxnSpPr/>
      </xdr:nvCxnSpPr>
      <xdr:spPr>
        <a:xfrm flipV="1">
          <a:off x="4633595" y="5408252"/>
          <a:ext cx="1270" cy="1174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71572</xdr:rowOff>
    </xdr:from>
    <xdr:ext cx="534377" cy="259045"/>
    <xdr:sp macro="" textlink="">
      <xdr:nvSpPr>
        <xdr:cNvPr id="57" name="人件費最小値テキスト"/>
        <xdr:cNvSpPr txBox="1"/>
      </xdr:nvSpPr>
      <xdr:spPr>
        <a:xfrm>
          <a:off x="4686300" y="6586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67745</xdr:rowOff>
    </xdr:from>
    <xdr:to>
      <xdr:col>24</xdr:col>
      <xdr:colOff>152400</xdr:colOff>
      <xdr:row>38</xdr:row>
      <xdr:rowOff>67745</xdr:rowOff>
    </xdr:to>
    <xdr:cxnSp macro="">
      <xdr:nvCxnSpPr>
        <xdr:cNvPr id="58" name="直線コネクタ 57"/>
        <xdr:cNvCxnSpPr/>
      </xdr:nvCxnSpPr>
      <xdr:spPr>
        <a:xfrm>
          <a:off x="4546600" y="6582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39979</xdr:rowOff>
    </xdr:from>
    <xdr:ext cx="599010" cy="259045"/>
    <xdr:sp macro="" textlink="">
      <xdr:nvSpPr>
        <xdr:cNvPr id="59" name="人件費最大値テキスト"/>
        <xdr:cNvSpPr txBox="1"/>
      </xdr:nvSpPr>
      <xdr:spPr>
        <a:xfrm>
          <a:off x="4686300" y="5183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93302</xdr:rowOff>
    </xdr:from>
    <xdr:to>
      <xdr:col>24</xdr:col>
      <xdr:colOff>152400</xdr:colOff>
      <xdr:row>31</xdr:row>
      <xdr:rowOff>93302</xdr:rowOff>
    </xdr:to>
    <xdr:cxnSp macro="">
      <xdr:nvCxnSpPr>
        <xdr:cNvPr id="60" name="直線コネクタ 59"/>
        <xdr:cNvCxnSpPr/>
      </xdr:nvCxnSpPr>
      <xdr:spPr>
        <a:xfrm>
          <a:off x="4546600" y="5408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66426</xdr:rowOff>
    </xdr:from>
    <xdr:to>
      <xdr:col>24</xdr:col>
      <xdr:colOff>63500</xdr:colOff>
      <xdr:row>37</xdr:row>
      <xdr:rowOff>114028</xdr:rowOff>
    </xdr:to>
    <xdr:cxnSp macro="">
      <xdr:nvCxnSpPr>
        <xdr:cNvPr id="61" name="直線コネクタ 60"/>
        <xdr:cNvCxnSpPr/>
      </xdr:nvCxnSpPr>
      <xdr:spPr>
        <a:xfrm flipV="1">
          <a:off x="3797300" y="6410076"/>
          <a:ext cx="838200" cy="47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91333</xdr:rowOff>
    </xdr:from>
    <xdr:ext cx="599010" cy="259045"/>
    <xdr:sp macro="" textlink="">
      <xdr:nvSpPr>
        <xdr:cNvPr id="62" name="人件費平均値テキスト"/>
        <xdr:cNvSpPr txBox="1"/>
      </xdr:nvSpPr>
      <xdr:spPr>
        <a:xfrm>
          <a:off x="4686300" y="60920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68456</xdr:rowOff>
    </xdr:from>
    <xdr:to>
      <xdr:col>24</xdr:col>
      <xdr:colOff>114300</xdr:colOff>
      <xdr:row>36</xdr:row>
      <xdr:rowOff>170056</xdr:rowOff>
    </xdr:to>
    <xdr:sp macro="" textlink="">
      <xdr:nvSpPr>
        <xdr:cNvPr id="63" name="フローチャート: 判断 62"/>
        <xdr:cNvSpPr/>
      </xdr:nvSpPr>
      <xdr:spPr>
        <a:xfrm>
          <a:off x="4584700" y="6240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114028</xdr:rowOff>
    </xdr:from>
    <xdr:to>
      <xdr:col>19</xdr:col>
      <xdr:colOff>177800</xdr:colOff>
      <xdr:row>37</xdr:row>
      <xdr:rowOff>127866</xdr:rowOff>
    </xdr:to>
    <xdr:cxnSp macro="">
      <xdr:nvCxnSpPr>
        <xdr:cNvPr id="64" name="直線コネクタ 63"/>
        <xdr:cNvCxnSpPr/>
      </xdr:nvCxnSpPr>
      <xdr:spPr>
        <a:xfrm flipV="1">
          <a:off x="2908300" y="6457678"/>
          <a:ext cx="889000" cy="13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71298</xdr:rowOff>
    </xdr:from>
    <xdr:to>
      <xdr:col>20</xdr:col>
      <xdr:colOff>38100</xdr:colOff>
      <xdr:row>37</xdr:row>
      <xdr:rowOff>1448</xdr:rowOff>
    </xdr:to>
    <xdr:sp macro="" textlink="">
      <xdr:nvSpPr>
        <xdr:cNvPr id="65" name="フローチャート: 判断 64"/>
        <xdr:cNvSpPr/>
      </xdr:nvSpPr>
      <xdr:spPr>
        <a:xfrm>
          <a:off x="3746500" y="624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17975</xdr:rowOff>
    </xdr:from>
    <xdr:ext cx="599010" cy="259045"/>
    <xdr:sp macro="" textlink="">
      <xdr:nvSpPr>
        <xdr:cNvPr id="66" name="テキスト ボックス 65"/>
        <xdr:cNvSpPr txBox="1"/>
      </xdr:nvSpPr>
      <xdr:spPr>
        <a:xfrm>
          <a:off x="3497795" y="6018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119964</xdr:rowOff>
    </xdr:from>
    <xdr:to>
      <xdr:col>15</xdr:col>
      <xdr:colOff>50800</xdr:colOff>
      <xdr:row>37</xdr:row>
      <xdr:rowOff>127866</xdr:rowOff>
    </xdr:to>
    <xdr:cxnSp macro="">
      <xdr:nvCxnSpPr>
        <xdr:cNvPr id="67" name="直線コネクタ 66"/>
        <xdr:cNvCxnSpPr/>
      </xdr:nvCxnSpPr>
      <xdr:spPr>
        <a:xfrm>
          <a:off x="2019300" y="6463614"/>
          <a:ext cx="889000" cy="7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66391</xdr:rowOff>
    </xdr:from>
    <xdr:to>
      <xdr:col>15</xdr:col>
      <xdr:colOff>101600</xdr:colOff>
      <xdr:row>36</xdr:row>
      <xdr:rowOff>167991</xdr:rowOff>
    </xdr:to>
    <xdr:sp macro="" textlink="">
      <xdr:nvSpPr>
        <xdr:cNvPr id="68" name="フローチャート: 判断 67"/>
        <xdr:cNvSpPr/>
      </xdr:nvSpPr>
      <xdr:spPr>
        <a:xfrm>
          <a:off x="2857500" y="62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13068</xdr:rowOff>
    </xdr:from>
    <xdr:ext cx="599010" cy="259045"/>
    <xdr:sp macro="" textlink="">
      <xdr:nvSpPr>
        <xdr:cNvPr id="69" name="テキスト ボックス 68"/>
        <xdr:cNvSpPr txBox="1"/>
      </xdr:nvSpPr>
      <xdr:spPr>
        <a:xfrm>
          <a:off x="2608795" y="6013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112230</xdr:rowOff>
    </xdr:from>
    <xdr:to>
      <xdr:col>10</xdr:col>
      <xdr:colOff>114300</xdr:colOff>
      <xdr:row>37</xdr:row>
      <xdr:rowOff>119964</xdr:rowOff>
    </xdr:to>
    <xdr:cxnSp macro="">
      <xdr:nvCxnSpPr>
        <xdr:cNvPr id="70" name="直線コネクタ 69"/>
        <xdr:cNvCxnSpPr/>
      </xdr:nvCxnSpPr>
      <xdr:spPr>
        <a:xfrm>
          <a:off x="1130300" y="6455880"/>
          <a:ext cx="889000" cy="7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88192</xdr:rowOff>
    </xdr:from>
    <xdr:to>
      <xdr:col>10</xdr:col>
      <xdr:colOff>165100</xdr:colOff>
      <xdr:row>37</xdr:row>
      <xdr:rowOff>18342</xdr:rowOff>
    </xdr:to>
    <xdr:sp macro="" textlink="">
      <xdr:nvSpPr>
        <xdr:cNvPr id="71" name="フローチャート: 判断 70"/>
        <xdr:cNvSpPr/>
      </xdr:nvSpPr>
      <xdr:spPr>
        <a:xfrm>
          <a:off x="1968500" y="626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34869</xdr:rowOff>
    </xdr:from>
    <xdr:ext cx="599010" cy="259045"/>
    <xdr:sp macro="" textlink="">
      <xdr:nvSpPr>
        <xdr:cNvPr id="72" name="テキスト ボックス 71"/>
        <xdr:cNvSpPr txBox="1"/>
      </xdr:nvSpPr>
      <xdr:spPr>
        <a:xfrm>
          <a:off x="1719795" y="6035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68166</xdr:rowOff>
    </xdr:from>
    <xdr:to>
      <xdr:col>6</xdr:col>
      <xdr:colOff>38100</xdr:colOff>
      <xdr:row>36</xdr:row>
      <xdr:rowOff>169766</xdr:rowOff>
    </xdr:to>
    <xdr:sp macro="" textlink="">
      <xdr:nvSpPr>
        <xdr:cNvPr id="73" name="フローチャート: 判断 72"/>
        <xdr:cNvSpPr/>
      </xdr:nvSpPr>
      <xdr:spPr>
        <a:xfrm>
          <a:off x="1079500" y="6240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14843</xdr:rowOff>
    </xdr:from>
    <xdr:ext cx="599010" cy="259045"/>
    <xdr:sp macro="" textlink="">
      <xdr:nvSpPr>
        <xdr:cNvPr id="74" name="テキスト ボックス 73"/>
        <xdr:cNvSpPr txBox="1"/>
      </xdr:nvSpPr>
      <xdr:spPr>
        <a:xfrm>
          <a:off x="830795" y="6015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15626</xdr:rowOff>
    </xdr:from>
    <xdr:to>
      <xdr:col>24</xdr:col>
      <xdr:colOff>114300</xdr:colOff>
      <xdr:row>37</xdr:row>
      <xdr:rowOff>117226</xdr:rowOff>
    </xdr:to>
    <xdr:sp macro="" textlink="">
      <xdr:nvSpPr>
        <xdr:cNvPr id="80" name="楕円 79"/>
        <xdr:cNvSpPr/>
      </xdr:nvSpPr>
      <xdr:spPr>
        <a:xfrm>
          <a:off x="4584700" y="635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165503</xdr:rowOff>
    </xdr:from>
    <xdr:ext cx="534377" cy="259045"/>
    <xdr:sp macro="" textlink="">
      <xdr:nvSpPr>
        <xdr:cNvPr id="81" name="人件費該当値テキスト"/>
        <xdr:cNvSpPr txBox="1"/>
      </xdr:nvSpPr>
      <xdr:spPr>
        <a:xfrm>
          <a:off x="4686300" y="6337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63228</xdr:rowOff>
    </xdr:from>
    <xdr:to>
      <xdr:col>20</xdr:col>
      <xdr:colOff>38100</xdr:colOff>
      <xdr:row>37</xdr:row>
      <xdr:rowOff>164829</xdr:rowOff>
    </xdr:to>
    <xdr:sp macro="" textlink="">
      <xdr:nvSpPr>
        <xdr:cNvPr id="82" name="楕円 81"/>
        <xdr:cNvSpPr/>
      </xdr:nvSpPr>
      <xdr:spPr>
        <a:xfrm>
          <a:off x="3746500" y="640687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155955</xdr:rowOff>
    </xdr:from>
    <xdr:ext cx="534377" cy="259045"/>
    <xdr:sp macro="" textlink="">
      <xdr:nvSpPr>
        <xdr:cNvPr id="83" name="テキスト ボックス 82"/>
        <xdr:cNvSpPr txBox="1"/>
      </xdr:nvSpPr>
      <xdr:spPr>
        <a:xfrm>
          <a:off x="3530111" y="6499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77066</xdr:rowOff>
    </xdr:from>
    <xdr:to>
      <xdr:col>15</xdr:col>
      <xdr:colOff>101600</xdr:colOff>
      <xdr:row>38</xdr:row>
      <xdr:rowOff>7217</xdr:rowOff>
    </xdr:to>
    <xdr:sp macro="" textlink="">
      <xdr:nvSpPr>
        <xdr:cNvPr id="84" name="楕円 83"/>
        <xdr:cNvSpPr/>
      </xdr:nvSpPr>
      <xdr:spPr>
        <a:xfrm>
          <a:off x="2857500" y="642071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169793</xdr:rowOff>
    </xdr:from>
    <xdr:ext cx="534377" cy="259045"/>
    <xdr:sp macro="" textlink="">
      <xdr:nvSpPr>
        <xdr:cNvPr id="85" name="テキスト ボックス 84"/>
        <xdr:cNvSpPr txBox="1"/>
      </xdr:nvSpPr>
      <xdr:spPr>
        <a:xfrm>
          <a:off x="2641111" y="6513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69164</xdr:rowOff>
    </xdr:from>
    <xdr:to>
      <xdr:col>10</xdr:col>
      <xdr:colOff>165100</xdr:colOff>
      <xdr:row>37</xdr:row>
      <xdr:rowOff>170765</xdr:rowOff>
    </xdr:to>
    <xdr:sp macro="" textlink="">
      <xdr:nvSpPr>
        <xdr:cNvPr id="86" name="楕円 85"/>
        <xdr:cNvSpPr/>
      </xdr:nvSpPr>
      <xdr:spPr>
        <a:xfrm>
          <a:off x="1968500" y="641281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161891</xdr:rowOff>
    </xdr:from>
    <xdr:ext cx="534377" cy="259045"/>
    <xdr:sp macro="" textlink="">
      <xdr:nvSpPr>
        <xdr:cNvPr id="87" name="テキスト ボックス 86"/>
        <xdr:cNvSpPr txBox="1"/>
      </xdr:nvSpPr>
      <xdr:spPr>
        <a:xfrm>
          <a:off x="1752111" y="6505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61430</xdr:rowOff>
    </xdr:from>
    <xdr:to>
      <xdr:col>6</xdr:col>
      <xdr:colOff>38100</xdr:colOff>
      <xdr:row>37</xdr:row>
      <xdr:rowOff>163030</xdr:rowOff>
    </xdr:to>
    <xdr:sp macro="" textlink="">
      <xdr:nvSpPr>
        <xdr:cNvPr id="88" name="楕円 87"/>
        <xdr:cNvSpPr/>
      </xdr:nvSpPr>
      <xdr:spPr>
        <a:xfrm>
          <a:off x="1079500" y="640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154157</xdr:rowOff>
    </xdr:from>
    <xdr:ext cx="534377" cy="259045"/>
    <xdr:sp macro="" textlink="">
      <xdr:nvSpPr>
        <xdr:cNvPr id="89" name="テキスト ボックス 88"/>
        <xdr:cNvSpPr txBox="1"/>
      </xdr:nvSpPr>
      <xdr:spPr>
        <a:xfrm>
          <a:off x="863111" y="6497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9891</xdr:rowOff>
    </xdr:from>
    <xdr:to>
      <xdr:col>24</xdr:col>
      <xdr:colOff>62865</xdr:colOff>
      <xdr:row>58</xdr:row>
      <xdr:rowOff>84193</xdr:rowOff>
    </xdr:to>
    <xdr:cxnSp macro="">
      <xdr:nvCxnSpPr>
        <xdr:cNvPr id="115" name="直線コネクタ 114"/>
        <xdr:cNvCxnSpPr/>
      </xdr:nvCxnSpPr>
      <xdr:spPr>
        <a:xfrm flipV="1">
          <a:off x="4633595" y="8753841"/>
          <a:ext cx="1270" cy="1274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88020</xdr:rowOff>
    </xdr:from>
    <xdr:ext cx="534377" cy="259045"/>
    <xdr:sp macro="" textlink="">
      <xdr:nvSpPr>
        <xdr:cNvPr id="116" name="物件費最小値テキスト"/>
        <xdr:cNvSpPr txBox="1"/>
      </xdr:nvSpPr>
      <xdr:spPr>
        <a:xfrm>
          <a:off x="4686300" y="10032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84193</xdr:rowOff>
    </xdr:from>
    <xdr:to>
      <xdr:col>24</xdr:col>
      <xdr:colOff>152400</xdr:colOff>
      <xdr:row>58</xdr:row>
      <xdr:rowOff>84193</xdr:rowOff>
    </xdr:to>
    <xdr:cxnSp macro="">
      <xdr:nvCxnSpPr>
        <xdr:cNvPr id="117" name="直線コネクタ 116"/>
        <xdr:cNvCxnSpPr/>
      </xdr:nvCxnSpPr>
      <xdr:spPr>
        <a:xfrm>
          <a:off x="4546600" y="10028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128018</xdr:rowOff>
    </xdr:from>
    <xdr:ext cx="599010" cy="259045"/>
    <xdr:sp macro="" textlink="">
      <xdr:nvSpPr>
        <xdr:cNvPr id="118" name="物件費最大値テキスト"/>
        <xdr:cNvSpPr txBox="1"/>
      </xdr:nvSpPr>
      <xdr:spPr>
        <a:xfrm>
          <a:off x="4686300" y="8529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9891</xdr:rowOff>
    </xdr:from>
    <xdr:to>
      <xdr:col>24</xdr:col>
      <xdr:colOff>152400</xdr:colOff>
      <xdr:row>51</xdr:row>
      <xdr:rowOff>9891</xdr:rowOff>
    </xdr:to>
    <xdr:cxnSp macro="">
      <xdr:nvCxnSpPr>
        <xdr:cNvPr id="119" name="直線コネクタ 118"/>
        <xdr:cNvCxnSpPr/>
      </xdr:nvCxnSpPr>
      <xdr:spPr>
        <a:xfrm>
          <a:off x="4546600" y="8753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28630</xdr:rowOff>
    </xdr:from>
    <xdr:to>
      <xdr:col>24</xdr:col>
      <xdr:colOff>63500</xdr:colOff>
      <xdr:row>58</xdr:row>
      <xdr:rowOff>31142</xdr:rowOff>
    </xdr:to>
    <xdr:cxnSp macro="">
      <xdr:nvCxnSpPr>
        <xdr:cNvPr id="120" name="直線コネクタ 119"/>
        <xdr:cNvCxnSpPr/>
      </xdr:nvCxnSpPr>
      <xdr:spPr>
        <a:xfrm>
          <a:off x="3797300" y="9972730"/>
          <a:ext cx="838200" cy="2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45683</xdr:rowOff>
    </xdr:from>
    <xdr:ext cx="599010" cy="259045"/>
    <xdr:sp macro="" textlink="">
      <xdr:nvSpPr>
        <xdr:cNvPr id="121" name="物件費平均値テキスト"/>
        <xdr:cNvSpPr txBox="1"/>
      </xdr:nvSpPr>
      <xdr:spPr>
        <a:xfrm>
          <a:off x="4686300" y="96468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22806</xdr:rowOff>
    </xdr:from>
    <xdr:to>
      <xdr:col>24</xdr:col>
      <xdr:colOff>114300</xdr:colOff>
      <xdr:row>57</xdr:row>
      <xdr:rowOff>124406</xdr:rowOff>
    </xdr:to>
    <xdr:sp macro="" textlink="">
      <xdr:nvSpPr>
        <xdr:cNvPr id="122" name="フローチャート: 判断 121"/>
        <xdr:cNvSpPr/>
      </xdr:nvSpPr>
      <xdr:spPr>
        <a:xfrm>
          <a:off x="4584700" y="9795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28630</xdr:rowOff>
    </xdr:from>
    <xdr:to>
      <xdr:col>19</xdr:col>
      <xdr:colOff>177800</xdr:colOff>
      <xdr:row>58</xdr:row>
      <xdr:rowOff>29567</xdr:rowOff>
    </xdr:to>
    <xdr:cxnSp macro="">
      <xdr:nvCxnSpPr>
        <xdr:cNvPr id="123" name="直線コネクタ 122"/>
        <xdr:cNvCxnSpPr/>
      </xdr:nvCxnSpPr>
      <xdr:spPr>
        <a:xfrm flipV="1">
          <a:off x="2908300" y="9972730"/>
          <a:ext cx="889000" cy="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27844</xdr:rowOff>
    </xdr:from>
    <xdr:to>
      <xdr:col>20</xdr:col>
      <xdr:colOff>38100</xdr:colOff>
      <xdr:row>57</xdr:row>
      <xdr:rowOff>129444</xdr:rowOff>
    </xdr:to>
    <xdr:sp macro="" textlink="">
      <xdr:nvSpPr>
        <xdr:cNvPr id="124" name="フローチャート: 判断 123"/>
        <xdr:cNvSpPr/>
      </xdr:nvSpPr>
      <xdr:spPr>
        <a:xfrm>
          <a:off x="3746500" y="9800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145971</xdr:rowOff>
    </xdr:from>
    <xdr:ext cx="599010" cy="259045"/>
    <xdr:sp macro="" textlink="">
      <xdr:nvSpPr>
        <xdr:cNvPr id="125" name="テキスト ボックス 124"/>
        <xdr:cNvSpPr txBox="1"/>
      </xdr:nvSpPr>
      <xdr:spPr>
        <a:xfrm>
          <a:off x="3497795" y="9575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29567</xdr:rowOff>
    </xdr:from>
    <xdr:to>
      <xdr:col>15</xdr:col>
      <xdr:colOff>50800</xdr:colOff>
      <xdr:row>58</xdr:row>
      <xdr:rowOff>70392</xdr:rowOff>
    </xdr:to>
    <xdr:cxnSp macro="">
      <xdr:nvCxnSpPr>
        <xdr:cNvPr id="126" name="直線コネクタ 125"/>
        <xdr:cNvCxnSpPr/>
      </xdr:nvCxnSpPr>
      <xdr:spPr>
        <a:xfrm flipV="1">
          <a:off x="2019300" y="9973667"/>
          <a:ext cx="889000" cy="40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11153</xdr:rowOff>
    </xdr:from>
    <xdr:to>
      <xdr:col>15</xdr:col>
      <xdr:colOff>101600</xdr:colOff>
      <xdr:row>57</xdr:row>
      <xdr:rowOff>112753</xdr:rowOff>
    </xdr:to>
    <xdr:sp macro="" textlink="">
      <xdr:nvSpPr>
        <xdr:cNvPr id="127" name="フローチャート: 判断 126"/>
        <xdr:cNvSpPr/>
      </xdr:nvSpPr>
      <xdr:spPr>
        <a:xfrm>
          <a:off x="2857500" y="9783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129280</xdr:rowOff>
    </xdr:from>
    <xdr:ext cx="599010" cy="259045"/>
    <xdr:sp macro="" textlink="">
      <xdr:nvSpPr>
        <xdr:cNvPr id="128" name="テキスト ボックス 127"/>
        <xdr:cNvSpPr txBox="1"/>
      </xdr:nvSpPr>
      <xdr:spPr>
        <a:xfrm>
          <a:off x="2608795" y="9559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70392</xdr:rowOff>
    </xdr:from>
    <xdr:to>
      <xdr:col>10</xdr:col>
      <xdr:colOff>114300</xdr:colOff>
      <xdr:row>58</xdr:row>
      <xdr:rowOff>81766</xdr:rowOff>
    </xdr:to>
    <xdr:cxnSp macro="">
      <xdr:nvCxnSpPr>
        <xdr:cNvPr id="129" name="直線コネクタ 128"/>
        <xdr:cNvCxnSpPr/>
      </xdr:nvCxnSpPr>
      <xdr:spPr>
        <a:xfrm flipV="1">
          <a:off x="1130300" y="10014492"/>
          <a:ext cx="889000" cy="11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25905</xdr:rowOff>
    </xdr:from>
    <xdr:to>
      <xdr:col>10</xdr:col>
      <xdr:colOff>165100</xdr:colOff>
      <xdr:row>57</xdr:row>
      <xdr:rowOff>127505</xdr:rowOff>
    </xdr:to>
    <xdr:sp macro="" textlink="">
      <xdr:nvSpPr>
        <xdr:cNvPr id="130" name="フローチャート: 判断 129"/>
        <xdr:cNvSpPr/>
      </xdr:nvSpPr>
      <xdr:spPr>
        <a:xfrm>
          <a:off x="1968500" y="979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144032</xdr:rowOff>
    </xdr:from>
    <xdr:ext cx="599010" cy="259045"/>
    <xdr:sp macro="" textlink="">
      <xdr:nvSpPr>
        <xdr:cNvPr id="131" name="テキスト ボックス 130"/>
        <xdr:cNvSpPr txBox="1"/>
      </xdr:nvSpPr>
      <xdr:spPr>
        <a:xfrm>
          <a:off x="1719795" y="9573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35267</xdr:rowOff>
    </xdr:from>
    <xdr:to>
      <xdr:col>6</xdr:col>
      <xdr:colOff>38100</xdr:colOff>
      <xdr:row>57</xdr:row>
      <xdr:rowOff>136867</xdr:rowOff>
    </xdr:to>
    <xdr:sp macro="" textlink="">
      <xdr:nvSpPr>
        <xdr:cNvPr id="132" name="フローチャート: 判断 131"/>
        <xdr:cNvSpPr/>
      </xdr:nvSpPr>
      <xdr:spPr>
        <a:xfrm>
          <a:off x="1079500" y="9807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153394</xdr:rowOff>
    </xdr:from>
    <xdr:ext cx="599010" cy="259045"/>
    <xdr:sp macro="" textlink="">
      <xdr:nvSpPr>
        <xdr:cNvPr id="133" name="テキスト ボックス 132"/>
        <xdr:cNvSpPr txBox="1"/>
      </xdr:nvSpPr>
      <xdr:spPr>
        <a:xfrm>
          <a:off x="830795" y="9583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151792</xdr:rowOff>
    </xdr:from>
    <xdr:to>
      <xdr:col>24</xdr:col>
      <xdr:colOff>114300</xdr:colOff>
      <xdr:row>58</xdr:row>
      <xdr:rowOff>81942</xdr:rowOff>
    </xdr:to>
    <xdr:sp macro="" textlink="">
      <xdr:nvSpPr>
        <xdr:cNvPr id="139" name="楕円 138"/>
        <xdr:cNvSpPr/>
      </xdr:nvSpPr>
      <xdr:spPr>
        <a:xfrm>
          <a:off x="4584700" y="9924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66719</xdr:rowOff>
    </xdr:from>
    <xdr:ext cx="534377" cy="259045"/>
    <xdr:sp macro="" textlink="">
      <xdr:nvSpPr>
        <xdr:cNvPr id="140" name="物件費該当値テキスト"/>
        <xdr:cNvSpPr txBox="1"/>
      </xdr:nvSpPr>
      <xdr:spPr>
        <a:xfrm>
          <a:off x="4686300" y="9839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149280</xdr:rowOff>
    </xdr:from>
    <xdr:to>
      <xdr:col>20</xdr:col>
      <xdr:colOff>38100</xdr:colOff>
      <xdr:row>58</xdr:row>
      <xdr:rowOff>79430</xdr:rowOff>
    </xdr:to>
    <xdr:sp macro="" textlink="">
      <xdr:nvSpPr>
        <xdr:cNvPr id="141" name="楕円 140"/>
        <xdr:cNvSpPr/>
      </xdr:nvSpPr>
      <xdr:spPr>
        <a:xfrm>
          <a:off x="3746500" y="992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70557</xdr:rowOff>
    </xdr:from>
    <xdr:ext cx="534377" cy="259045"/>
    <xdr:sp macro="" textlink="">
      <xdr:nvSpPr>
        <xdr:cNvPr id="142" name="テキスト ボックス 141"/>
        <xdr:cNvSpPr txBox="1"/>
      </xdr:nvSpPr>
      <xdr:spPr>
        <a:xfrm>
          <a:off x="3530111" y="10014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150217</xdr:rowOff>
    </xdr:from>
    <xdr:to>
      <xdr:col>15</xdr:col>
      <xdr:colOff>101600</xdr:colOff>
      <xdr:row>58</xdr:row>
      <xdr:rowOff>80367</xdr:rowOff>
    </xdr:to>
    <xdr:sp macro="" textlink="">
      <xdr:nvSpPr>
        <xdr:cNvPr id="143" name="楕円 142"/>
        <xdr:cNvSpPr/>
      </xdr:nvSpPr>
      <xdr:spPr>
        <a:xfrm>
          <a:off x="2857500" y="9922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71494</xdr:rowOff>
    </xdr:from>
    <xdr:ext cx="534377" cy="259045"/>
    <xdr:sp macro="" textlink="">
      <xdr:nvSpPr>
        <xdr:cNvPr id="144" name="テキスト ボックス 143"/>
        <xdr:cNvSpPr txBox="1"/>
      </xdr:nvSpPr>
      <xdr:spPr>
        <a:xfrm>
          <a:off x="2641111" y="10015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19592</xdr:rowOff>
    </xdr:from>
    <xdr:to>
      <xdr:col>10</xdr:col>
      <xdr:colOff>165100</xdr:colOff>
      <xdr:row>58</xdr:row>
      <xdr:rowOff>121192</xdr:rowOff>
    </xdr:to>
    <xdr:sp macro="" textlink="">
      <xdr:nvSpPr>
        <xdr:cNvPr id="145" name="楕円 144"/>
        <xdr:cNvSpPr/>
      </xdr:nvSpPr>
      <xdr:spPr>
        <a:xfrm>
          <a:off x="1968500" y="996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112319</xdr:rowOff>
    </xdr:from>
    <xdr:ext cx="534377" cy="259045"/>
    <xdr:sp macro="" textlink="">
      <xdr:nvSpPr>
        <xdr:cNvPr id="146" name="テキスト ボックス 145"/>
        <xdr:cNvSpPr txBox="1"/>
      </xdr:nvSpPr>
      <xdr:spPr>
        <a:xfrm>
          <a:off x="1752111" y="10056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30966</xdr:rowOff>
    </xdr:from>
    <xdr:to>
      <xdr:col>6</xdr:col>
      <xdr:colOff>38100</xdr:colOff>
      <xdr:row>58</xdr:row>
      <xdr:rowOff>132566</xdr:rowOff>
    </xdr:to>
    <xdr:sp macro="" textlink="">
      <xdr:nvSpPr>
        <xdr:cNvPr id="147" name="楕円 146"/>
        <xdr:cNvSpPr/>
      </xdr:nvSpPr>
      <xdr:spPr>
        <a:xfrm>
          <a:off x="1079500" y="997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123693</xdr:rowOff>
    </xdr:from>
    <xdr:ext cx="534377" cy="259045"/>
    <xdr:sp macro="" textlink="">
      <xdr:nvSpPr>
        <xdr:cNvPr id="148" name="テキスト ボックス 147"/>
        <xdr:cNvSpPr txBox="1"/>
      </xdr:nvSpPr>
      <xdr:spPr>
        <a:xfrm>
          <a:off x="863111" y="10067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0" name="テキスト ボックス 159"/>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2" name="テキスト ボックス 161"/>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4" name="テキスト ボックス 163"/>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6" name="テキスト ボックス 165"/>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8" name="テキスト ボックス 167"/>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93885</xdr:rowOff>
    </xdr:from>
    <xdr:to>
      <xdr:col>24</xdr:col>
      <xdr:colOff>62865</xdr:colOff>
      <xdr:row>79</xdr:row>
      <xdr:rowOff>33173</xdr:rowOff>
    </xdr:to>
    <xdr:cxnSp macro="">
      <xdr:nvCxnSpPr>
        <xdr:cNvPr id="172" name="直線コネクタ 171"/>
        <xdr:cNvCxnSpPr/>
      </xdr:nvCxnSpPr>
      <xdr:spPr>
        <a:xfrm flipV="1">
          <a:off x="4633595" y="12266835"/>
          <a:ext cx="1270" cy="1310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37000</xdr:rowOff>
    </xdr:from>
    <xdr:ext cx="378565" cy="259045"/>
    <xdr:sp macro="" textlink="">
      <xdr:nvSpPr>
        <xdr:cNvPr id="173" name="維持補修費最小値テキスト"/>
        <xdr:cNvSpPr txBox="1"/>
      </xdr:nvSpPr>
      <xdr:spPr>
        <a:xfrm>
          <a:off x="4686300" y="135815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33173</xdr:rowOff>
    </xdr:from>
    <xdr:to>
      <xdr:col>24</xdr:col>
      <xdr:colOff>152400</xdr:colOff>
      <xdr:row>79</xdr:row>
      <xdr:rowOff>33173</xdr:rowOff>
    </xdr:to>
    <xdr:cxnSp macro="">
      <xdr:nvCxnSpPr>
        <xdr:cNvPr id="174" name="直線コネクタ 173"/>
        <xdr:cNvCxnSpPr/>
      </xdr:nvCxnSpPr>
      <xdr:spPr>
        <a:xfrm>
          <a:off x="4546600" y="13577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40562</xdr:rowOff>
    </xdr:from>
    <xdr:ext cx="534377" cy="259045"/>
    <xdr:sp macro="" textlink="">
      <xdr:nvSpPr>
        <xdr:cNvPr id="175" name="維持補修費最大値テキスト"/>
        <xdr:cNvSpPr txBox="1"/>
      </xdr:nvSpPr>
      <xdr:spPr>
        <a:xfrm>
          <a:off x="4686300" y="12042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93885</xdr:rowOff>
    </xdr:from>
    <xdr:to>
      <xdr:col>24</xdr:col>
      <xdr:colOff>152400</xdr:colOff>
      <xdr:row>71</xdr:row>
      <xdr:rowOff>93885</xdr:rowOff>
    </xdr:to>
    <xdr:cxnSp macro="">
      <xdr:nvCxnSpPr>
        <xdr:cNvPr id="176" name="直線コネクタ 175"/>
        <xdr:cNvCxnSpPr/>
      </xdr:nvCxnSpPr>
      <xdr:spPr>
        <a:xfrm>
          <a:off x="4546600" y="12266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62757</xdr:rowOff>
    </xdr:from>
    <xdr:to>
      <xdr:col>24</xdr:col>
      <xdr:colOff>63500</xdr:colOff>
      <xdr:row>78</xdr:row>
      <xdr:rowOff>113697</xdr:rowOff>
    </xdr:to>
    <xdr:cxnSp macro="">
      <xdr:nvCxnSpPr>
        <xdr:cNvPr id="177" name="直線コネクタ 176"/>
        <xdr:cNvCxnSpPr/>
      </xdr:nvCxnSpPr>
      <xdr:spPr>
        <a:xfrm flipV="1">
          <a:off x="3797300" y="13435857"/>
          <a:ext cx="838200" cy="50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150449</xdr:rowOff>
    </xdr:from>
    <xdr:ext cx="534377" cy="259045"/>
    <xdr:sp macro="" textlink="">
      <xdr:nvSpPr>
        <xdr:cNvPr id="178" name="維持補修費平均値テキスト"/>
        <xdr:cNvSpPr txBox="1"/>
      </xdr:nvSpPr>
      <xdr:spPr>
        <a:xfrm>
          <a:off x="4686300" y="131806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127572</xdr:rowOff>
    </xdr:from>
    <xdr:to>
      <xdr:col>24</xdr:col>
      <xdr:colOff>114300</xdr:colOff>
      <xdr:row>78</xdr:row>
      <xdr:rowOff>57722</xdr:rowOff>
    </xdr:to>
    <xdr:sp macro="" textlink="">
      <xdr:nvSpPr>
        <xdr:cNvPr id="179" name="フローチャート: 判断 178"/>
        <xdr:cNvSpPr/>
      </xdr:nvSpPr>
      <xdr:spPr>
        <a:xfrm>
          <a:off x="4584700" y="13329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113697</xdr:rowOff>
    </xdr:from>
    <xdr:to>
      <xdr:col>19</xdr:col>
      <xdr:colOff>177800</xdr:colOff>
      <xdr:row>78</xdr:row>
      <xdr:rowOff>117926</xdr:rowOff>
    </xdr:to>
    <xdr:cxnSp macro="">
      <xdr:nvCxnSpPr>
        <xdr:cNvPr id="180" name="直線コネクタ 179"/>
        <xdr:cNvCxnSpPr/>
      </xdr:nvCxnSpPr>
      <xdr:spPr>
        <a:xfrm flipV="1">
          <a:off x="2908300" y="13486797"/>
          <a:ext cx="889000" cy="4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107778</xdr:rowOff>
    </xdr:from>
    <xdr:to>
      <xdr:col>20</xdr:col>
      <xdr:colOff>38100</xdr:colOff>
      <xdr:row>78</xdr:row>
      <xdr:rowOff>37928</xdr:rowOff>
    </xdr:to>
    <xdr:sp macro="" textlink="">
      <xdr:nvSpPr>
        <xdr:cNvPr id="181" name="フローチャート: 判断 180"/>
        <xdr:cNvSpPr/>
      </xdr:nvSpPr>
      <xdr:spPr>
        <a:xfrm>
          <a:off x="3746500" y="1330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54455</xdr:rowOff>
    </xdr:from>
    <xdr:ext cx="534377" cy="259045"/>
    <xdr:sp macro="" textlink="">
      <xdr:nvSpPr>
        <xdr:cNvPr id="182" name="テキスト ボックス 181"/>
        <xdr:cNvSpPr txBox="1"/>
      </xdr:nvSpPr>
      <xdr:spPr>
        <a:xfrm>
          <a:off x="3530111" y="13084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117926</xdr:rowOff>
    </xdr:from>
    <xdr:to>
      <xdr:col>15</xdr:col>
      <xdr:colOff>50800</xdr:colOff>
      <xdr:row>78</xdr:row>
      <xdr:rowOff>132462</xdr:rowOff>
    </xdr:to>
    <xdr:cxnSp macro="">
      <xdr:nvCxnSpPr>
        <xdr:cNvPr id="183" name="直線コネクタ 182"/>
        <xdr:cNvCxnSpPr/>
      </xdr:nvCxnSpPr>
      <xdr:spPr>
        <a:xfrm flipV="1">
          <a:off x="2019300" y="13491026"/>
          <a:ext cx="889000" cy="14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140830</xdr:rowOff>
    </xdr:from>
    <xdr:to>
      <xdr:col>15</xdr:col>
      <xdr:colOff>101600</xdr:colOff>
      <xdr:row>78</xdr:row>
      <xdr:rowOff>70980</xdr:rowOff>
    </xdr:to>
    <xdr:sp macro="" textlink="">
      <xdr:nvSpPr>
        <xdr:cNvPr id="184" name="フローチャート: 判断 183"/>
        <xdr:cNvSpPr/>
      </xdr:nvSpPr>
      <xdr:spPr>
        <a:xfrm>
          <a:off x="2857500" y="1334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87507</xdr:rowOff>
    </xdr:from>
    <xdr:ext cx="534377" cy="259045"/>
    <xdr:sp macro="" textlink="">
      <xdr:nvSpPr>
        <xdr:cNvPr id="185" name="テキスト ボックス 184"/>
        <xdr:cNvSpPr txBox="1"/>
      </xdr:nvSpPr>
      <xdr:spPr>
        <a:xfrm>
          <a:off x="2641111" y="13117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132462</xdr:rowOff>
    </xdr:from>
    <xdr:to>
      <xdr:col>10</xdr:col>
      <xdr:colOff>114300</xdr:colOff>
      <xdr:row>78</xdr:row>
      <xdr:rowOff>140176</xdr:rowOff>
    </xdr:to>
    <xdr:cxnSp macro="">
      <xdr:nvCxnSpPr>
        <xdr:cNvPr id="186" name="直線コネクタ 185"/>
        <xdr:cNvCxnSpPr/>
      </xdr:nvCxnSpPr>
      <xdr:spPr>
        <a:xfrm flipV="1">
          <a:off x="1130300" y="13505562"/>
          <a:ext cx="889000" cy="7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9100</xdr:rowOff>
    </xdr:from>
    <xdr:to>
      <xdr:col>10</xdr:col>
      <xdr:colOff>165100</xdr:colOff>
      <xdr:row>78</xdr:row>
      <xdr:rowOff>110700</xdr:rowOff>
    </xdr:to>
    <xdr:sp macro="" textlink="">
      <xdr:nvSpPr>
        <xdr:cNvPr id="187" name="フローチャート: 判断 186"/>
        <xdr:cNvSpPr/>
      </xdr:nvSpPr>
      <xdr:spPr>
        <a:xfrm>
          <a:off x="1968500" y="133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127227</xdr:rowOff>
    </xdr:from>
    <xdr:ext cx="469744" cy="259045"/>
    <xdr:sp macro="" textlink="">
      <xdr:nvSpPr>
        <xdr:cNvPr id="188" name="テキスト ボックス 187"/>
        <xdr:cNvSpPr txBox="1"/>
      </xdr:nvSpPr>
      <xdr:spPr>
        <a:xfrm>
          <a:off x="1784428" y="1315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98920</xdr:rowOff>
    </xdr:from>
    <xdr:to>
      <xdr:col>6</xdr:col>
      <xdr:colOff>38100</xdr:colOff>
      <xdr:row>78</xdr:row>
      <xdr:rowOff>29070</xdr:rowOff>
    </xdr:to>
    <xdr:sp macro="" textlink="">
      <xdr:nvSpPr>
        <xdr:cNvPr id="189" name="フローチャート: 判断 188"/>
        <xdr:cNvSpPr/>
      </xdr:nvSpPr>
      <xdr:spPr>
        <a:xfrm>
          <a:off x="1079500" y="1330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45597</xdr:rowOff>
    </xdr:from>
    <xdr:ext cx="534377" cy="259045"/>
    <xdr:sp macro="" textlink="">
      <xdr:nvSpPr>
        <xdr:cNvPr id="190" name="テキスト ボックス 189"/>
        <xdr:cNvSpPr txBox="1"/>
      </xdr:nvSpPr>
      <xdr:spPr>
        <a:xfrm>
          <a:off x="863111" y="13075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11957</xdr:rowOff>
    </xdr:from>
    <xdr:to>
      <xdr:col>24</xdr:col>
      <xdr:colOff>114300</xdr:colOff>
      <xdr:row>78</xdr:row>
      <xdr:rowOff>113557</xdr:rowOff>
    </xdr:to>
    <xdr:sp macro="" textlink="">
      <xdr:nvSpPr>
        <xdr:cNvPr id="196" name="楕円 195"/>
        <xdr:cNvSpPr/>
      </xdr:nvSpPr>
      <xdr:spPr>
        <a:xfrm>
          <a:off x="4584700" y="13385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161834</xdr:rowOff>
    </xdr:from>
    <xdr:ext cx="469744" cy="259045"/>
    <xdr:sp macro="" textlink="">
      <xdr:nvSpPr>
        <xdr:cNvPr id="197" name="維持補修費該当値テキスト"/>
        <xdr:cNvSpPr txBox="1"/>
      </xdr:nvSpPr>
      <xdr:spPr>
        <a:xfrm>
          <a:off x="4686300" y="13363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62897</xdr:rowOff>
    </xdr:from>
    <xdr:to>
      <xdr:col>20</xdr:col>
      <xdr:colOff>38100</xdr:colOff>
      <xdr:row>78</xdr:row>
      <xdr:rowOff>164497</xdr:rowOff>
    </xdr:to>
    <xdr:sp macro="" textlink="">
      <xdr:nvSpPr>
        <xdr:cNvPr id="198" name="楕円 197"/>
        <xdr:cNvSpPr/>
      </xdr:nvSpPr>
      <xdr:spPr>
        <a:xfrm>
          <a:off x="3746500" y="13435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155624</xdr:rowOff>
    </xdr:from>
    <xdr:ext cx="469744" cy="259045"/>
    <xdr:sp macro="" textlink="">
      <xdr:nvSpPr>
        <xdr:cNvPr id="199" name="テキスト ボックス 198"/>
        <xdr:cNvSpPr txBox="1"/>
      </xdr:nvSpPr>
      <xdr:spPr>
        <a:xfrm>
          <a:off x="3562428" y="13528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67126</xdr:rowOff>
    </xdr:from>
    <xdr:to>
      <xdr:col>15</xdr:col>
      <xdr:colOff>101600</xdr:colOff>
      <xdr:row>78</xdr:row>
      <xdr:rowOff>168726</xdr:rowOff>
    </xdr:to>
    <xdr:sp macro="" textlink="">
      <xdr:nvSpPr>
        <xdr:cNvPr id="200" name="楕円 199"/>
        <xdr:cNvSpPr/>
      </xdr:nvSpPr>
      <xdr:spPr>
        <a:xfrm>
          <a:off x="2857500" y="13440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159853</xdr:rowOff>
    </xdr:from>
    <xdr:ext cx="469744" cy="259045"/>
    <xdr:sp macro="" textlink="">
      <xdr:nvSpPr>
        <xdr:cNvPr id="201" name="テキスト ボックス 200"/>
        <xdr:cNvSpPr txBox="1"/>
      </xdr:nvSpPr>
      <xdr:spPr>
        <a:xfrm>
          <a:off x="2673428" y="13532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81662</xdr:rowOff>
    </xdr:from>
    <xdr:to>
      <xdr:col>10</xdr:col>
      <xdr:colOff>165100</xdr:colOff>
      <xdr:row>79</xdr:row>
      <xdr:rowOff>11812</xdr:rowOff>
    </xdr:to>
    <xdr:sp macro="" textlink="">
      <xdr:nvSpPr>
        <xdr:cNvPr id="202" name="楕円 201"/>
        <xdr:cNvSpPr/>
      </xdr:nvSpPr>
      <xdr:spPr>
        <a:xfrm>
          <a:off x="1968500" y="13454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2939</xdr:rowOff>
    </xdr:from>
    <xdr:ext cx="469744" cy="259045"/>
    <xdr:sp macro="" textlink="">
      <xdr:nvSpPr>
        <xdr:cNvPr id="203" name="テキスト ボックス 202"/>
        <xdr:cNvSpPr txBox="1"/>
      </xdr:nvSpPr>
      <xdr:spPr>
        <a:xfrm>
          <a:off x="1784428" y="13547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89376</xdr:rowOff>
    </xdr:from>
    <xdr:to>
      <xdr:col>6</xdr:col>
      <xdr:colOff>38100</xdr:colOff>
      <xdr:row>79</xdr:row>
      <xdr:rowOff>19526</xdr:rowOff>
    </xdr:to>
    <xdr:sp macro="" textlink="">
      <xdr:nvSpPr>
        <xdr:cNvPr id="204" name="楕円 203"/>
        <xdr:cNvSpPr/>
      </xdr:nvSpPr>
      <xdr:spPr>
        <a:xfrm>
          <a:off x="1079500" y="13462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10653</xdr:rowOff>
    </xdr:from>
    <xdr:ext cx="469744" cy="259045"/>
    <xdr:sp macro="" textlink="">
      <xdr:nvSpPr>
        <xdr:cNvPr id="205" name="テキスト ボックス 204"/>
        <xdr:cNvSpPr txBox="1"/>
      </xdr:nvSpPr>
      <xdr:spPr>
        <a:xfrm>
          <a:off x="895428" y="13555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17" name="直線コネクタ 216"/>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18" name="テキスト ボックス 217"/>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9" name="直線コネクタ 218"/>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0" name="テキスト ボックス 219"/>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1" name="直線コネクタ 220"/>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22" name="テキスト ボックス 221"/>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5" name="直線コネクタ 224"/>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6" name="テキスト ボックス 225"/>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7" name="直線コネクタ 226"/>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8" name="テキスト ボックス 227"/>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9" name="直線コネクタ 228"/>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0" name="テキスト ボックス 229"/>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140843</xdr:rowOff>
    </xdr:from>
    <xdr:to>
      <xdr:col>24</xdr:col>
      <xdr:colOff>62865</xdr:colOff>
      <xdr:row>98</xdr:row>
      <xdr:rowOff>158060</xdr:rowOff>
    </xdr:to>
    <xdr:cxnSp macro="">
      <xdr:nvCxnSpPr>
        <xdr:cNvPr id="234" name="直線コネクタ 233"/>
        <xdr:cNvCxnSpPr/>
      </xdr:nvCxnSpPr>
      <xdr:spPr>
        <a:xfrm flipV="1">
          <a:off x="4633595" y="15571343"/>
          <a:ext cx="1270" cy="1388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161887</xdr:rowOff>
    </xdr:from>
    <xdr:ext cx="534377" cy="259045"/>
    <xdr:sp macro="" textlink="">
      <xdr:nvSpPr>
        <xdr:cNvPr id="235" name="扶助費最小値テキスト"/>
        <xdr:cNvSpPr txBox="1"/>
      </xdr:nvSpPr>
      <xdr:spPr>
        <a:xfrm>
          <a:off x="4686300" y="16963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158060</xdr:rowOff>
    </xdr:from>
    <xdr:to>
      <xdr:col>24</xdr:col>
      <xdr:colOff>152400</xdr:colOff>
      <xdr:row>98</xdr:row>
      <xdr:rowOff>158060</xdr:rowOff>
    </xdr:to>
    <xdr:cxnSp macro="">
      <xdr:nvCxnSpPr>
        <xdr:cNvPr id="236" name="直線コネクタ 235"/>
        <xdr:cNvCxnSpPr/>
      </xdr:nvCxnSpPr>
      <xdr:spPr>
        <a:xfrm>
          <a:off x="4546600" y="16960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87520</xdr:rowOff>
    </xdr:from>
    <xdr:ext cx="599010" cy="259045"/>
    <xdr:sp macro="" textlink="">
      <xdr:nvSpPr>
        <xdr:cNvPr id="237" name="扶助費最大値テキスト"/>
        <xdr:cNvSpPr txBox="1"/>
      </xdr:nvSpPr>
      <xdr:spPr>
        <a:xfrm>
          <a:off x="4686300" y="15346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140843</xdr:rowOff>
    </xdr:from>
    <xdr:to>
      <xdr:col>24</xdr:col>
      <xdr:colOff>152400</xdr:colOff>
      <xdr:row>90</xdr:row>
      <xdr:rowOff>140843</xdr:rowOff>
    </xdr:to>
    <xdr:cxnSp macro="">
      <xdr:nvCxnSpPr>
        <xdr:cNvPr id="238" name="直線コネクタ 237"/>
        <xdr:cNvCxnSpPr/>
      </xdr:nvCxnSpPr>
      <xdr:spPr>
        <a:xfrm>
          <a:off x="4546600" y="15571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13312</xdr:rowOff>
    </xdr:from>
    <xdr:to>
      <xdr:col>24</xdr:col>
      <xdr:colOff>63500</xdr:colOff>
      <xdr:row>97</xdr:row>
      <xdr:rowOff>18928</xdr:rowOff>
    </xdr:to>
    <xdr:cxnSp macro="">
      <xdr:nvCxnSpPr>
        <xdr:cNvPr id="239" name="直線コネクタ 238"/>
        <xdr:cNvCxnSpPr/>
      </xdr:nvCxnSpPr>
      <xdr:spPr>
        <a:xfrm>
          <a:off x="3797300" y="16643962"/>
          <a:ext cx="838200" cy="5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71815</xdr:rowOff>
    </xdr:from>
    <xdr:ext cx="534377" cy="259045"/>
    <xdr:sp macro="" textlink="">
      <xdr:nvSpPr>
        <xdr:cNvPr id="240" name="扶助費平均値テキスト"/>
        <xdr:cNvSpPr txBox="1"/>
      </xdr:nvSpPr>
      <xdr:spPr>
        <a:xfrm>
          <a:off x="4686300" y="163595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48938</xdr:rowOff>
    </xdr:from>
    <xdr:to>
      <xdr:col>24</xdr:col>
      <xdr:colOff>114300</xdr:colOff>
      <xdr:row>96</xdr:row>
      <xdr:rowOff>150538</xdr:rowOff>
    </xdr:to>
    <xdr:sp macro="" textlink="">
      <xdr:nvSpPr>
        <xdr:cNvPr id="241" name="フローチャート: 判断 240"/>
        <xdr:cNvSpPr/>
      </xdr:nvSpPr>
      <xdr:spPr>
        <a:xfrm>
          <a:off x="4584700" y="16508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13312</xdr:rowOff>
    </xdr:from>
    <xdr:to>
      <xdr:col>19</xdr:col>
      <xdr:colOff>177800</xdr:colOff>
      <xdr:row>97</xdr:row>
      <xdr:rowOff>24000</xdr:rowOff>
    </xdr:to>
    <xdr:cxnSp macro="">
      <xdr:nvCxnSpPr>
        <xdr:cNvPr id="242" name="直線コネクタ 241"/>
        <xdr:cNvCxnSpPr/>
      </xdr:nvCxnSpPr>
      <xdr:spPr>
        <a:xfrm flipV="1">
          <a:off x="2908300" y="16643962"/>
          <a:ext cx="889000" cy="10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42408</xdr:rowOff>
    </xdr:from>
    <xdr:to>
      <xdr:col>20</xdr:col>
      <xdr:colOff>38100</xdr:colOff>
      <xdr:row>96</xdr:row>
      <xdr:rowOff>144008</xdr:rowOff>
    </xdr:to>
    <xdr:sp macro="" textlink="">
      <xdr:nvSpPr>
        <xdr:cNvPr id="243" name="フローチャート: 判断 242"/>
        <xdr:cNvSpPr/>
      </xdr:nvSpPr>
      <xdr:spPr>
        <a:xfrm>
          <a:off x="3746500" y="16501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160535</xdr:rowOff>
    </xdr:from>
    <xdr:ext cx="534377" cy="259045"/>
    <xdr:sp macro="" textlink="">
      <xdr:nvSpPr>
        <xdr:cNvPr id="244" name="テキスト ボックス 243"/>
        <xdr:cNvSpPr txBox="1"/>
      </xdr:nvSpPr>
      <xdr:spPr>
        <a:xfrm>
          <a:off x="3530111" y="16276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24000</xdr:rowOff>
    </xdr:from>
    <xdr:to>
      <xdr:col>15</xdr:col>
      <xdr:colOff>50800</xdr:colOff>
      <xdr:row>97</xdr:row>
      <xdr:rowOff>110682</xdr:rowOff>
    </xdr:to>
    <xdr:cxnSp macro="">
      <xdr:nvCxnSpPr>
        <xdr:cNvPr id="245" name="直線コネクタ 244"/>
        <xdr:cNvCxnSpPr/>
      </xdr:nvCxnSpPr>
      <xdr:spPr>
        <a:xfrm flipV="1">
          <a:off x="2019300" y="16654650"/>
          <a:ext cx="889000" cy="86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39280</xdr:rowOff>
    </xdr:from>
    <xdr:to>
      <xdr:col>15</xdr:col>
      <xdr:colOff>101600</xdr:colOff>
      <xdr:row>96</xdr:row>
      <xdr:rowOff>140880</xdr:rowOff>
    </xdr:to>
    <xdr:sp macro="" textlink="">
      <xdr:nvSpPr>
        <xdr:cNvPr id="246" name="フローチャート: 判断 245"/>
        <xdr:cNvSpPr/>
      </xdr:nvSpPr>
      <xdr:spPr>
        <a:xfrm>
          <a:off x="2857500" y="16498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157407</xdr:rowOff>
    </xdr:from>
    <xdr:ext cx="534377" cy="259045"/>
    <xdr:sp macro="" textlink="">
      <xdr:nvSpPr>
        <xdr:cNvPr id="247" name="テキスト ボックス 246"/>
        <xdr:cNvSpPr txBox="1"/>
      </xdr:nvSpPr>
      <xdr:spPr>
        <a:xfrm>
          <a:off x="2641111" y="16273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93966</xdr:rowOff>
    </xdr:from>
    <xdr:to>
      <xdr:col>10</xdr:col>
      <xdr:colOff>114300</xdr:colOff>
      <xdr:row>97</xdr:row>
      <xdr:rowOff>110682</xdr:rowOff>
    </xdr:to>
    <xdr:cxnSp macro="">
      <xdr:nvCxnSpPr>
        <xdr:cNvPr id="248" name="直線コネクタ 247"/>
        <xdr:cNvCxnSpPr/>
      </xdr:nvCxnSpPr>
      <xdr:spPr>
        <a:xfrm>
          <a:off x="1130300" y="16724616"/>
          <a:ext cx="889000" cy="16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105217</xdr:rowOff>
    </xdr:from>
    <xdr:to>
      <xdr:col>10</xdr:col>
      <xdr:colOff>165100</xdr:colOff>
      <xdr:row>97</xdr:row>
      <xdr:rowOff>35367</xdr:rowOff>
    </xdr:to>
    <xdr:sp macro="" textlink="">
      <xdr:nvSpPr>
        <xdr:cNvPr id="249" name="フローチャート: 判断 248"/>
        <xdr:cNvSpPr/>
      </xdr:nvSpPr>
      <xdr:spPr>
        <a:xfrm>
          <a:off x="1968500" y="1656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51894</xdr:rowOff>
    </xdr:from>
    <xdr:ext cx="534377" cy="259045"/>
    <xdr:sp macro="" textlink="">
      <xdr:nvSpPr>
        <xdr:cNvPr id="250" name="テキスト ボックス 249"/>
        <xdr:cNvSpPr txBox="1"/>
      </xdr:nvSpPr>
      <xdr:spPr>
        <a:xfrm>
          <a:off x="1752111" y="16339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120962</xdr:rowOff>
    </xdr:from>
    <xdr:to>
      <xdr:col>6</xdr:col>
      <xdr:colOff>38100</xdr:colOff>
      <xdr:row>97</xdr:row>
      <xdr:rowOff>51112</xdr:rowOff>
    </xdr:to>
    <xdr:sp macro="" textlink="">
      <xdr:nvSpPr>
        <xdr:cNvPr id="251" name="フローチャート: 判断 250"/>
        <xdr:cNvSpPr/>
      </xdr:nvSpPr>
      <xdr:spPr>
        <a:xfrm>
          <a:off x="1079500" y="1658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67639</xdr:rowOff>
    </xdr:from>
    <xdr:ext cx="534377" cy="259045"/>
    <xdr:sp macro="" textlink="">
      <xdr:nvSpPr>
        <xdr:cNvPr id="252" name="テキスト ボックス 251"/>
        <xdr:cNvSpPr txBox="1"/>
      </xdr:nvSpPr>
      <xdr:spPr>
        <a:xfrm>
          <a:off x="863111" y="1635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139578</xdr:rowOff>
    </xdr:from>
    <xdr:to>
      <xdr:col>24</xdr:col>
      <xdr:colOff>114300</xdr:colOff>
      <xdr:row>97</xdr:row>
      <xdr:rowOff>69728</xdr:rowOff>
    </xdr:to>
    <xdr:sp macro="" textlink="">
      <xdr:nvSpPr>
        <xdr:cNvPr id="258" name="楕円 257"/>
        <xdr:cNvSpPr/>
      </xdr:nvSpPr>
      <xdr:spPr>
        <a:xfrm>
          <a:off x="4584700" y="16598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118005</xdr:rowOff>
    </xdr:from>
    <xdr:ext cx="534377" cy="259045"/>
    <xdr:sp macro="" textlink="">
      <xdr:nvSpPr>
        <xdr:cNvPr id="259" name="扶助費該当値テキスト"/>
        <xdr:cNvSpPr txBox="1"/>
      </xdr:nvSpPr>
      <xdr:spPr>
        <a:xfrm>
          <a:off x="4686300" y="16577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133962</xdr:rowOff>
    </xdr:from>
    <xdr:to>
      <xdr:col>20</xdr:col>
      <xdr:colOff>38100</xdr:colOff>
      <xdr:row>97</xdr:row>
      <xdr:rowOff>64112</xdr:rowOff>
    </xdr:to>
    <xdr:sp macro="" textlink="">
      <xdr:nvSpPr>
        <xdr:cNvPr id="260" name="楕円 259"/>
        <xdr:cNvSpPr/>
      </xdr:nvSpPr>
      <xdr:spPr>
        <a:xfrm>
          <a:off x="3746500" y="16593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55239</xdr:rowOff>
    </xdr:from>
    <xdr:ext cx="534377" cy="259045"/>
    <xdr:sp macro="" textlink="">
      <xdr:nvSpPr>
        <xdr:cNvPr id="261" name="テキスト ボックス 260"/>
        <xdr:cNvSpPr txBox="1"/>
      </xdr:nvSpPr>
      <xdr:spPr>
        <a:xfrm>
          <a:off x="3530111" y="16685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144650</xdr:rowOff>
    </xdr:from>
    <xdr:to>
      <xdr:col>15</xdr:col>
      <xdr:colOff>101600</xdr:colOff>
      <xdr:row>97</xdr:row>
      <xdr:rowOff>74800</xdr:rowOff>
    </xdr:to>
    <xdr:sp macro="" textlink="">
      <xdr:nvSpPr>
        <xdr:cNvPr id="262" name="楕円 261"/>
        <xdr:cNvSpPr/>
      </xdr:nvSpPr>
      <xdr:spPr>
        <a:xfrm>
          <a:off x="2857500" y="1660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65927</xdr:rowOff>
    </xdr:from>
    <xdr:ext cx="534377" cy="259045"/>
    <xdr:sp macro="" textlink="">
      <xdr:nvSpPr>
        <xdr:cNvPr id="263" name="テキスト ボックス 262"/>
        <xdr:cNvSpPr txBox="1"/>
      </xdr:nvSpPr>
      <xdr:spPr>
        <a:xfrm>
          <a:off x="2641111" y="16696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59882</xdr:rowOff>
    </xdr:from>
    <xdr:to>
      <xdr:col>10</xdr:col>
      <xdr:colOff>165100</xdr:colOff>
      <xdr:row>97</xdr:row>
      <xdr:rowOff>161482</xdr:rowOff>
    </xdr:to>
    <xdr:sp macro="" textlink="">
      <xdr:nvSpPr>
        <xdr:cNvPr id="264" name="楕円 263"/>
        <xdr:cNvSpPr/>
      </xdr:nvSpPr>
      <xdr:spPr>
        <a:xfrm>
          <a:off x="1968500" y="16690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152609</xdr:rowOff>
    </xdr:from>
    <xdr:ext cx="534377" cy="259045"/>
    <xdr:sp macro="" textlink="">
      <xdr:nvSpPr>
        <xdr:cNvPr id="265" name="テキスト ボックス 264"/>
        <xdr:cNvSpPr txBox="1"/>
      </xdr:nvSpPr>
      <xdr:spPr>
        <a:xfrm>
          <a:off x="1752111" y="16783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43166</xdr:rowOff>
    </xdr:from>
    <xdr:to>
      <xdr:col>6</xdr:col>
      <xdr:colOff>38100</xdr:colOff>
      <xdr:row>97</xdr:row>
      <xdr:rowOff>144766</xdr:rowOff>
    </xdr:to>
    <xdr:sp macro="" textlink="">
      <xdr:nvSpPr>
        <xdr:cNvPr id="266" name="楕円 265"/>
        <xdr:cNvSpPr/>
      </xdr:nvSpPr>
      <xdr:spPr>
        <a:xfrm>
          <a:off x="1079500" y="1667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135893</xdr:rowOff>
    </xdr:from>
    <xdr:ext cx="534377" cy="259045"/>
    <xdr:sp macro="" textlink="">
      <xdr:nvSpPr>
        <xdr:cNvPr id="267" name="テキスト ボックス 266"/>
        <xdr:cNvSpPr txBox="1"/>
      </xdr:nvSpPr>
      <xdr:spPr>
        <a:xfrm>
          <a:off x="863111" y="1676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9" name="テキスト ボックス 27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81" name="テキスト ボックス 280"/>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3" name="テキスト ボックス 282"/>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5" name="テキスト ボックス 284"/>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7" name="テキスト ボックス 28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57549</xdr:rowOff>
    </xdr:from>
    <xdr:to>
      <xdr:col>54</xdr:col>
      <xdr:colOff>189865</xdr:colOff>
      <xdr:row>38</xdr:row>
      <xdr:rowOff>51803</xdr:rowOff>
    </xdr:to>
    <xdr:cxnSp macro="">
      <xdr:nvCxnSpPr>
        <xdr:cNvPr id="291" name="直線コネクタ 290"/>
        <xdr:cNvCxnSpPr/>
      </xdr:nvCxnSpPr>
      <xdr:spPr>
        <a:xfrm flipV="1">
          <a:off x="10475595" y="5372499"/>
          <a:ext cx="1270" cy="1194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55630</xdr:rowOff>
    </xdr:from>
    <xdr:ext cx="534377" cy="259045"/>
    <xdr:sp macro="" textlink="">
      <xdr:nvSpPr>
        <xdr:cNvPr id="292" name="補助費等最小値テキスト"/>
        <xdr:cNvSpPr txBox="1"/>
      </xdr:nvSpPr>
      <xdr:spPr>
        <a:xfrm>
          <a:off x="10528300" y="657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51803</xdr:rowOff>
    </xdr:from>
    <xdr:to>
      <xdr:col>55</xdr:col>
      <xdr:colOff>88900</xdr:colOff>
      <xdr:row>38</xdr:row>
      <xdr:rowOff>51803</xdr:rowOff>
    </xdr:to>
    <xdr:cxnSp macro="">
      <xdr:nvCxnSpPr>
        <xdr:cNvPr id="293" name="直線コネクタ 292"/>
        <xdr:cNvCxnSpPr/>
      </xdr:nvCxnSpPr>
      <xdr:spPr>
        <a:xfrm>
          <a:off x="10388600" y="6566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4226</xdr:rowOff>
    </xdr:from>
    <xdr:ext cx="599010" cy="259045"/>
    <xdr:sp macro="" textlink="">
      <xdr:nvSpPr>
        <xdr:cNvPr id="294" name="補助費等最大値テキスト"/>
        <xdr:cNvSpPr txBox="1"/>
      </xdr:nvSpPr>
      <xdr:spPr>
        <a:xfrm>
          <a:off x="10528300" y="5147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57549</xdr:rowOff>
    </xdr:from>
    <xdr:to>
      <xdr:col>55</xdr:col>
      <xdr:colOff>88900</xdr:colOff>
      <xdr:row>31</xdr:row>
      <xdr:rowOff>57549</xdr:rowOff>
    </xdr:to>
    <xdr:cxnSp macro="">
      <xdr:nvCxnSpPr>
        <xdr:cNvPr id="295" name="直線コネクタ 294"/>
        <xdr:cNvCxnSpPr/>
      </xdr:nvCxnSpPr>
      <xdr:spPr>
        <a:xfrm>
          <a:off x="10388600" y="5372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151781</xdr:rowOff>
    </xdr:from>
    <xdr:to>
      <xdr:col>55</xdr:col>
      <xdr:colOff>0</xdr:colOff>
      <xdr:row>37</xdr:row>
      <xdr:rowOff>157984</xdr:rowOff>
    </xdr:to>
    <xdr:cxnSp macro="">
      <xdr:nvCxnSpPr>
        <xdr:cNvPr id="296" name="直線コネクタ 295"/>
        <xdr:cNvCxnSpPr/>
      </xdr:nvCxnSpPr>
      <xdr:spPr>
        <a:xfrm flipV="1">
          <a:off x="9639300" y="6495431"/>
          <a:ext cx="838200" cy="6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157627</xdr:rowOff>
    </xdr:from>
    <xdr:ext cx="534377" cy="259045"/>
    <xdr:sp macro="" textlink="">
      <xdr:nvSpPr>
        <xdr:cNvPr id="297" name="補助費等平均値テキスト"/>
        <xdr:cNvSpPr txBox="1"/>
      </xdr:nvSpPr>
      <xdr:spPr>
        <a:xfrm>
          <a:off x="10528300" y="61583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134750</xdr:rowOff>
    </xdr:from>
    <xdr:to>
      <xdr:col>55</xdr:col>
      <xdr:colOff>50800</xdr:colOff>
      <xdr:row>37</xdr:row>
      <xdr:rowOff>64900</xdr:rowOff>
    </xdr:to>
    <xdr:sp macro="" textlink="">
      <xdr:nvSpPr>
        <xdr:cNvPr id="298" name="フローチャート: 判断 297"/>
        <xdr:cNvSpPr/>
      </xdr:nvSpPr>
      <xdr:spPr>
        <a:xfrm>
          <a:off x="10426700" y="630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157306</xdr:rowOff>
    </xdr:from>
    <xdr:to>
      <xdr:col>50</xdr:col>
      <xdr:colOff>114300</xdr:colOff>
      <xdr:row>37</xdr:row>
      <xdr:rowOff>157984</xdr:rowOff>
    </xdr:to>
    <xdr:cxnSp macro="">
      <xdr:nvCxnSpPr>
        <xdr:cNvPr id="299" name="直線コネクタ 298"/>
        <xdr:cNvCxnSpPr/>
      </xdr:nvCxnSpPr>
      <xdr:spPr>
        <a:xfrm>
          <a:off x="8750300" y="6500956"/>
          <a:ext cx="889000" cy="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115974</xdr:rowOff>
    </xdr:from>
    <xdr:to>
      <xdr:col>50</xdr:col>
      <xdr:colOff>165100</xdr:colOff>
      <xdr:row>37</xdr:row>
      <xdr:rowOff>46124</xdr:rowOff>
    </xdr:to>
    <xdr:sp macro="" textlink="">
      <xdr:nvSpPr>
        <xdr:cNvPr id="300" name="フローチャート: 判断 299"/>
        <xdr:cNvSpPr/>
      </xdr:nvSpPr>
      <xdr:spPr>
        <a:xfrm>
          <a:off x="9588500" y="628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62651</xdr:rowOff>
    </xdr:from>
    <xdr:ext cx="599010" cy="259045"/>
    <xdr:sp macro="" textlink="">
      <xdr:nvSpPr>
        <xdr:cNvPr id="301" name="テキスト ボックス 300"/>
        <xdr:cNvSpPr txBox="1"/>
      </xdr:nvSpPr>
      <xdr:spPr>
        <a:xfrm>
          <a:off x="9339795" y="6063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105197</xdr:rowOff>
    </xdr:from>
    <xdr:to>
      <xdr:col>45</xdr:col>
      <xdr:colOff>177800</xdr:colOff>
      <xdr:row>37</xdr:row>
      <xdr:rowOff>157306</xdr:rowOff>
    </xdr:to>
    <xdr:cxnSp macro="">
      <xdr:nvCxnSpPr>
        <xdr:cNvPr id="302" name="直線コネクタ 301"/>
        <xdr:cNvCxnSpPr/>
      </xdr:nvCxnSpPr>
      <xdr:spPr>
        <a:xfrm>
          <a:off x="7861300" y="6448847"/>
          <a:ext cx="889000" cy="52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140716</xdr:rowOff>
    </xdr:from>
    <xdr:to>
      <xdr:col>46</xdr:col>
      <xdr:colOff>38100</xdr:colOff>
      <xdr:row>37</xdr:row>
      <xdr:rowOff>70866</xdr:rowOff>
    </xdr:to>
    <xdr:sp macro="" textlink="">
      <xdr:nvSpPr>
        <xdr:cNvPr id="303" name="フローチャート: 判断 302"/>
        <xdr:cNvSpPr/>
      </xdr:nvSpPr>
      <xdr:spPr>
        <a:xfrm>
          <a:off x="8699500" y="631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87393</xdr:rowOff>
    </xdr:from>
    <xdr:ext cx="534377" cy="259045"/>
    <xdr:sp macro="" textlink="">
      <xdr:nvSpPr>
        <xdr:cNvPr id="304" name="テキスト ボックス 303"/>
        <xdr:cNvSpPr txBox="1"/>
      </xdr:nvSpPr>
      <xdr:spPr>
        <a:xfrm>
          <a:off x="8483111" y="6088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105197</xdr:rowOff>
    </xdr:from>
    <xdr:to>
      <xdr:col>41</xdr:col>
      <xdr:colOff>50800</xdr:colOff>
      <xdr:row>37</xdr:row>
      <xdr:rowOff>140104</xdr:rowOff>
    </xdr:to>
    <xdr:cxnSp macro="">
      <xdr:nvCxnSpPr>
        <xdr:cNvPr id="305" name="直線コネクタ 304"/>
        <xdr:cNvCxnSpPr/>
      </xdr:nvCxnSpPr>
      <xdr:spPr>
        <a:xfrm flipV="1">
          <a:off x="6972300" y="6448847"/>
          <a:ext cx="889000" cy="34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154337</xdr:rowOff>
    </xdr:from>
    <xdr:to>
      <xdr:col>41</xdr:col>
      <xdr:colOff>101600</xdr:colOff>
      <xdr:row>37</xdr:row>
      <xdr:rowOff>84487</xdr:rowOff>
    </xdr:to>
    <xdr:sp macro="" textlink="">
      <xdr:nvSpPr>
        <xdr:cNvPr id="306" name="フローチャート: 判断 305"/>
        <xdr:cNvSpPr/>
      </xdr:nvSpPr>
      <xdr:spPr>
        <a:xfrm>
          <a:off x="7810500" y="632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101014</xdr:rowOff>
    </xdr:from>
    <xdr:ext cx="534377" cy="259045"/>
    <xdr:sp macro="" textlink="">
      <xdr:nvSpPr>
        <xdr:cNvPr id="307" name="テキスト ボックス 306"/>
        <xdr:cNvSpPr txBox="1"/>
      </xdr:nvSpPr>
      <xdr:spPr>
        <a:xfrm>
          <a:off x="7594111" y="6101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170297</xdr:rowOff>
    </xdr:from>
    <xdr:to>
      <xdr:col>36</xdr:col>
      <xdr:colOff>165100</xdr:colOff>
      <xdr:row>37</xdr:row>
      <xdr:rowOff>100447</xdr:rowOff>
    </xdr:to>
    <xdr:sp macro="" textlink="">
      <xdr:nvSpPr>
        <xdr:cNvPr id="308" name="フローチャート: 判断 307"/>
        <xdr:cNvSpPr/>
      </xdr:nvSpPr>
      <xdr:spPr>
        <a:xfrm>
          <a:off x="6921500" y="6342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116974</xdr:rowOff>
    </xdr:from>
    <xdr:ext cx="534377" cy="259045"/>
    <xdr:sp macro="" textlink="">
      <xdr:nvSpPr>
        <xdr:cNvPr id="309" name="テキスト ボックス 308"/>
        <xdr:cNvSpPr txBox="1"/>
      </xdr:nvSpPr>
      <xdr:spPr>
        <a:xfrm>
          <a:off x="6705111" y="6117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100981</xdr:rowOff>
    </xdr:from>
    <xdr:to>
      <xdr:col>55</xdr:col>
      <xdr:colOff>50800</xdr:colOff>
      <xdr:row>38</xdr:row>
      <xdr:rowOff>31131</xdr:rowOff>
    </xdr:to>
    <xdr:sp macro="" textlink="">
      <xdr:nvSpPr>
        <xdr:cNvPr id="315" name="楕円 314"/>
        <xdr:cNvSpPr/>
      </xdr:nvSpPr>
      <xdr:spPr>
        <a:xfrm>
          <a:off x="10426700" y="6444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15908</xdr:rowOff>
    </xdr:from>
    <xdr:ext cx="534377" cy="259045"/>
    <xdr:sp macro="" textlink="">
      <xdr:nvSpPr>
        <xdr:cNvPr id="316" name="補助費等該当値テキスト"/>
        <xdr:cNvSpPr txBox="1"/>
      </xdr:nvSpPr>
      <xdr:spPr>
        <a:xfrm>
          <a:off x="10528300" y="6359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107184</xdr:rowOff>
    </xdr:from>
    <xdr:to>
      <xdr:col>50</xdr:col>
      <xdr:colOff>165100</xdr:colOff>
      <xdr:row>38</xdr:row>
      <xdr:rowOff>37334</xdr:rowOff>
    </xdr:to>
    <xdr:sp macro="" textlink="">
      <xdr:nvSpPr>
        <xdr:cNvPr id="317" name="楕円 316"/>
        <xdr:cNvSpPr/>
      </xdr:nvSpPr>
      <xdr:spPr>
        <a:xfrm>
          <a:off x="9588500" y="6450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28461</xdr:rowOff>
    </xdr:from>
    <xdr:ext cx="534377" cy="259045"/>
    <xdr:sp macro="" textlink="">
      <xdr:nvSpPr>
        <xdr:cNvPr id="318" name="テキスト ボックス 317"/>
        <xdr:cNvSpPr txBox="1"/>
      </xdr:nvSpPr>
      <xdr:spPr>
        <a:xfrm>
          <a:off x="9372111" y="6543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106506</xdr:rowOff>
    </xdr:from>
    <xdr:to>
      <xdr:col>46</xdr:col>
      <xdr:colOff>38100</xdr:colOff>
      <xdr:row>38</xdr:row>
      <xdr:rowOff>36656</xdr:rowOff>
    </xdr:to>
    <xdr:sp macro="" textlink="">
      <xdr:nvSpPr>
        <xdr:cNvPr id="319" name="楕円 318"/>
        <xdr:cNvSpPr/>
      </xdr:nvSpPr>
      <xdr:spPr>
        <a:xfrm>
          <a:off x="8699500" y="645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27783</xdr:rowOff>
    </xdr:from>
    <xdr:ext cx="534377" cy="259045"/>
    <xdr:sp macro="" textlink="">
      <xdr:nvSpPr>
        <xdr:cNvPr id="320" name="テキスト ボックス 319"/>
        <xdr:cNvSpPr txBox="1"/>
      </xdr:nvSpPr>
      <xdr:spPr>
        <a:xfrm>
          <a:off x="8483111" y="6542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54397</xdr:rowOff>
    </xdr:from>
    <xdr:to>
      <xdr:col>41</xdr:col>
      <xdr:colOff>101600</xdr:colOff>
      <xdr:row>37</xdr:row>
      <xdr:rowOff>155997</xdr:rowOff>
    </xdr:to>
    <xdr:sp macro="" textlink="">
      <xdr:nvSpPr>
        <xdr:cNvPr id="321" name="楕円 320"/>
        <xdr:cNvSpPr/>
      </xdr:nvSpPr>
      <xdr:spPr>
        <a:xfrm>
          <a:off x="7810500" y="6398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147124</xdr:rowOff>
    </xdr:from>
    <xdr:ext cx="534377" cy="259045"/>
    <xdr:sp macro="" textlink="">
      <xdr:nvSpPr>
        <xdr:cNvPr id="322" name="テキスト ボックス 321"/>
        <xdr:cNvSpPr txBox="1"/>
      </xdr:nvSpPr>
      <xdr:spPr>
        <a:xfrm>
          <a:off x="7594111" y="6490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89304</xdr:rowOff>
    </xdr:from>
    <xdr:to>
      <xdr:col>36</xdr:col>
      <xdr:colOff>165100</xdr:colOff>
      <xdr:row>38</xdr:row>
      <xdr:rowOff>19454</xdr:rowOff>
    </xdr:to>
    <xdr:sp macro="" textlink="">
      <xdr:nvSpPr>
        <xdr:cNvPr id="323" name="楕円 322"/>
        <xdr:cNvSpPr/>
      </xdr:nvSpPr>
      <xdr:spPr>
        <a:xfrm>
          <a:off x="6921500" y="643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10581</xdr:rowOff>
    </xdr:from>
    <xdr:ext cx="534377" cy="259045"/>
    <xdr:sp macro="" textlink="">
      <xdr:nvSpPr>
        <xdr:cNvPr id="324" name="テキスト ボックス 323"/>
        <xdr:cNvSpPr txBox="1"/>
      </xdr:nvSpPr>
      <xdr:spPr>
        <a:xfrm>
          <a:off x="6705111" y="6525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8" name="テキスト ボックス 337"/>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40" name="テキスト ボックス 339"/>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42" name="テキスト ボックス 341"/>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4" name="テキスト ボックス 343"/>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144507</xdr:rowOff>
    </xdr:from>
    <xdr:to>
      <xdr:col>54</xdr:col>
      <xdr:colOff>189865</xdr:colOff>
      <xdr:row>59</xdr:row>
      <xdr:rowOff>37443</xdr:rowOff>
    </xdr:to>
    <xdr:cxnSp macro="">
      <xdr:nvCxnSpPr>
        <xdr:cNvPr id="348" name="直線コネクタ 347"/>
        <xdr:cNvCxnSpPr/>
      </xdr:nvCxnSpPr>
      <xdr:spPr>
        <a:xfrm flipV="1">
          <a:off x="10475595" y="8888457"/>
          <a:ext cx="1270" cy="1264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55342</xdr:rowOff>
    </xdr:from>
    <xdr:ext cx="534377" cy="259045"/>
    <xdr:sp macro="" textlink="">
      <xdr:nvSpPr>
        <xdr:cNvPr id="349" name="普通建設事業費最小値テキスト"/>
        <xdr:cNvSpPr txBox="1"/>
      </xdr:nvSpPr>
      <xdr:spPr>
        <a:xfrm>
          <a:off x="10528300" y="10170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37443</xdr:rowOff>
    </xdr:from>
    <xdr:to>
      <xdr:col>55</xdr:col>
      <xdr:colOff>88900</xdr:colOff>
      <xdr:row>59</xdr:row>
      <xdr:rowOff>37443</xdr:rowOff>
    </xdr:to>
    <xdr:cxnSp macro="">
      <xdr:nvCxnSpPr>
        <xdr:cNvPr id="350" name="直線コネクタ 349"/>
        <xdr:cNvCxnSpPr/>
      </xdr:nvCxnSpPr>
      <xdr:spPr>
        <a:xfrm>
          <a:off x="10388600" y="1015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91184</xdr:rowOff>
    </xdr:from>
    <xdr:ext cx="690189" cy="259045"/>
    <xdr:sp macro="" textlink="">
      <xdr:nvSpPr>
        <xdr:cNvPr id="351" name="普通建設事業費最大値テキスト"/>
        <xdr:cNvSpPr txBox="1"/>
      </xdr:nvSpPr>
      <xdr:spPr>
        <a:xfrm>
          <a:off x="10528300" y="86636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3,337,385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144507</xdr:rowOff>
    </xdr:from>
    <xdr:to>
      <xdr:col>55</xdr:col>
      <xdr:colOff>88900</xdr:colOff>
      <xdr:row>51</xdr:row>
      <xdr:rowOff>144507</xdr:rowOff>
    </xdr:to>
    <xdr:cxnSp macro="">
      <xdr:nvCxnSpPr>
        <xdr:cNvPr id="352" name="直線コネクタ 351"/>
        <xdr:cNvCxnSpPr/>
      </xdr:nvCxnSpPr>
      <xdr:spPr>
        <a:xfrm>
          <a:off x="10388600" y="8888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20373</xdr:rowOff>
    </xdr:from>
    <xdr:to>
      <xdr:col>55</xdr:col>
      <xdr:colOff>0</xdr:colOff>
      <xdr:row>59</xdr:row>
      <xdr:rowOff>25033</xdr:rowOff>
    </xdr:to>
    <xdr:cxnSp macro="">
      <xdr:nvCxnSpPr>
        <xdr:cNvPr id="353" name="直線コネクタ 352"/>
        <xdr:cNvCxnSpPr/>
      </xdr:nvCxnSpPr>
      <xdr:spPr>
        <a:xfrm>
          <a:off x="9639300" y="10135923"/>
          <a:ext cx="838200" cy="4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144242</xdr:rowOff>
    </xdr:from>
    <xdr:ext cx="599010" cy="259045"/>
    <xdr:sp macro="" textlink="">
      <xdr:nvSpPr>
        <xdr:cNvPr id="354" name="普通建設事業費平均値テキスト"/>
        <xdr:cNvSpPr txBox="1"/>
      </xdr:nvSpPr>
      <xdr:spPr>
        <a:xfrm>
          <a:off x="10528300" y="99168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121365</xdr:rowOff>
    </xdr:from>
    <xdr:to>
      <xdr:col>55</xdr:col>
      <xdr:colOff>50800</xdr:colOff>
      <xdr:row>59</xdr:row>
      <xdr:rowOff>51515</xdr:rowOff>
    </xdr:to>
    <xdr:sp macro="" textlink="">
      <xdr:nvSpPr>
        <xdr:cNvPr id="355" name="フローチャート: 判断 354"/>
        <xdr:cNvSpPr/>
      </xdr:nvSpPr>
      <xdr:spPr>
        <a:xfrm>
          <a:off x="10426700" y="1006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11647</xdr:rowOff>
    </xdr:from>
    <xdr:to>
      <xdr:col>50</xdr:col>
      <xdr:colOff>114300</xdr:colOff>
      <xdr:row>59</xdr:row>
      <xdr:rowOff>20373</xdr:rowOff>
    </xdr:to>
    <xdr:cxnSp macro="">
      <xdr:nvCxnSpPr>
        <xdr:cNvPr id="356" name="直線コネクタ 355"/>
        <xdr:cNvCxnSpPr/>
      </xdr:nvCxnSpPr>
      <xdr:spPr>
        <a:xfrm>
          <a:off x="8750300" y="10127197"/>
          <a:ext cx="889000" cy="8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118282</xdr:rowOff>
    </xdr:from>
    <xdr:to>
      <xdr:col>50</xdr:col>
      <xdr:colOff>165100</xdr:colOff>
      <xdr:row>59</xdr:row>
      <xdr:rowOff>48432</xdr:rowOff>
    </xdr:to>
    <xdr:sp macro="" textlink="">
      <xdr:nvSpPr>
        <xdr:cNvPr id="357" name="フローチャート: 判断 356"/>
        <xdr:cNvSpPr/>
      </xdr:nvSpPr>
      <xdr:spPr>
        <a:xfrm>
          <a:off x="9588500" y="10062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64959</xdr:rowOff>
    </xdr:from>
    <xdr:ext cx="599010" cy="259045"/>
    <xdr:sp macro="" textlink="">
      <xdr:nvSpPr>
        <xdr:cNvPr id="358" name="テキスト ボックス 357"/>
        <xdr:cNvSpPr txBox="1"/>
      </xdr:nvSpPr>
      <xdr:spPr>
        <a:xfrm>
          <a:off x="9339795" y="9837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9585</xdr:rowOff>
    </xdr:from>
    <xdr:to>
      <xdr:col>45</xdr:col>
      <xdr:colOff>177800</xdr:colOff>
      <xdr:row>59</xdr:row>
      <xdr:rowOff>11647</xdr:rowOff>
    </xdr:to>
    <xdr:cxnSp macro="">
      <xdr:nvCxnSpPr>
        <xdr:cNvPr id="359" name="直線コネクタ 358"/>
        <xdr:cNvCxnSpPr/>
      </xdr:nvCxnSpPr>
      <xdr:spPr>
        <a:xfrm>
          <a:off x="7861300" y="10125135"/>
          <a:ext cx="889000" cy="2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112274</xdr:rowOff>
    </xdr:from>
    <xdr:to>
      <xdr:col>46</xdr:col>
      <xdr:colOff>38100</xdr:colOff>
      <xdr:row>59</xdr:row>
      <xdr:rowOff>42424</xdr:rowOff>
    </xdr:to>
    <xdr:sp macro="" textlink="">
      <xdr:nvSpPr>
        <xdr:cNvPr id="360" name="フローチャート: 判断 359"/>
        <xdr:cNvSpPr/>
      </xdr:nvSpPr>
      <xdr:spPr>
        <a:xfrm>
          <a:off x="8699500" y="1005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58951</xdr:rowOff>
    </xdr:from>
    <xdr:ext cx="599010" cy="259045"/>
    <xdr:sp macro="" textlink="">
      <xdr:nvSpPr>
        <xdr:cNvPr id="361" name="テキスト ボックス 360"/>
        <xdr:cNvSpPr txBox="1"/>
      </xdr:nvSpPr>
      <xdr:spPr>
        <a:xfrm>
          <a:off x="8450795" y="9831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9585</xdr:rowOff>
    </xdr:from>
    <xdr:to>
      <xdr:col>41</xdr:col>
      <xdr:colOff>50800</xdr:colOff>
      <xdr:row>59</xdr:row>
      <xdr:rowOff>17558</xdr:rowOff>
    </xdr:to>
    <xdr:cxnSp macro="">
      <xdr:nvCxnSpPr>
        <xdr:cNvPr id="362" name="直線コネクタ 361"/>
        <xdr:cNvCxnSpPr/>
      </xdr:nvCxnSpPr>
      <xdr:spPr>
        <a:xfrm flipV="1">
          <a:off x="6972300" y="10125135"/>
          <a:ext cx="889000" cy="7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116099</xdr:rowOff>
    </xdr:from>
    <xdr:to>
      <xdr:col>41</xdr:col>
      <xdr:colOff>101600</xdr:colOff>
      <xdr:row>59</xdr:row>
      <xdr:rowOff>46249</xdr:rowOff>
    </xdr:to>
    <xdr:sp macro="" textlink="">
      <xdr:nvSpPr>
        <xdr:cNvPr id="363" name="フローチャート: 判断 362"/>
        <xdr:cNvSpPr/>
      </xdr:nvSpPr>
      <xdr:spPr>
        <a:xfrm>
          <a:off x="7810500" y="10060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62776</xdr:rowOff>
    </xdr:from>
    <xdr:ext cx="599010" cy="259045"/>
    <xdr:sp macro="" textlink="">
      <xdr:nvSpPr>
        <xdr:cNvPr id="364" name="テキスト ボックス 363"/>
        <xdr:cNvSpPr txBox="1"/>
      </xdr:nvSpPr>
      <xdr:spPr>
        <a:xfrm>
          <a:off x="7561795" y="9835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116147</xdr:rowOff>
    </xdr:from>
    <xdr:to>
      <xdr:col>36</xdr:col>
      <xdr:colOff>165100</xdr:colOff>
      <xdr:row>59</xdr:row>
      <xdr:rowOff>46297</xdr:rowOff>
    </xdr:to>
    <xdr:sp macro="" textlink="">
      <xdr:nvSpPr>
        <xdr:cNvPr id="365" name="フローチャート: 判断 364"/>
        <xdr:cNvSpPr/>
      </xdr:nvSpPr>
      <xdr:spPr>
        <a:xfrm>
          <a:off x="6921500" y="10060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62824</xdr:rowOff>
    </xdr:from>
    <xdr:ext cx="599010" cy="259045"/>
    <xdr:sp macro="" textlink="">
      <xdr:nvSpPr>
        <xdr:cNvPr id="366" name="テキスト ボックス 365"/>
        <xdr:cNvSpPr txBox="1"/>
      </xdr:nvSpPr>
      <xdr:spPr>
        <a:xfrm>
          <a:off x="6672795" y="9835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145683</xdr:rowOff>
    </xdr:from>
    <xdr:to>
      <xdr:col>55</xdr:col>
      <xdr:colOff>50800</xdr:colOff>
      <xdr:row>59</xdr:row>
      <xdr:rowOff>75833</xdr:rowOff>
    </xdr:to>
    <xdr:sp macro="" textlink="">
      <xdr:nvSpPr>
        <xdr:cNvPr id="372" name="楕円 371"/>
        <xdr:cNvSpPr/>
      </xdr:nvSpPr>
      <xdr:spPr>
        <a:xfrm>
          <a:off x="10426700" y="10089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99793</xdr:rowOff>
    </xdr:from>
    <xdr:ext cx="534377" cy="259045"/>
    <xdr:sp macro="" textlink="">
      <xdr:nvSpPr>
        <xdr:cNvPr id="373" name="普通建設事業費該当値テキスト"/>
        <xdr:cNvSpPr txBox="1"/>
      </xdr:nvSpPr>
      <xdr:spPr>
        <a:xfrm>
          <a:off x="10528300" y="1004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141023</xdr:rowOff>
    </xdr:from>
    <xdr:to>
      <xdr:col>50</xdr:col>
      <xdr:colOff>165100</xdr:colOff>
      <xdr:row>59</xdr:row>
      <xdr:rowOff>71173</xdr:rowOff>
    </xdr:to>
    <xdr:sp macro="" textlink="">
      <xdr:nvSpPr>
        <xdr:cNvPr id="374" name="楕円 373"/>
        <xdr:cNvSpPr/>
      </xdr:nvSpPr>
      <xdr:spPr>
        <a:xfrm>
          <a:off x="9588500" y="10085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62300</xdr:rowOff>
    </xdr:from>
    <xdr:ext cx="534377" cy="259045"/>
    <xdr:sp macro="" textlink="">
      <xdr:nvSpPr>
        <xdr:cNvPr id="375" name="テキスト ボックス 374"/>
        <xdr:cNvSpPr txBox="1"/>
      </xdr:nvSpPr>
      <xdr:spPr>
        <a:xfrm>
          <a:off x="9372111" y="10177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132297</xdr:rowOff>
    </xdr:from>
    <xdr:to>
      <xdr:col>46</xdr:col>
      <xdr:colOff>38100</xdr:colOff>
      <xdr:row>59</xdr:row>
      <xdr:rowOff>62447</xdr:rowOff>
    </xdr:to>
    <xdr:sp macro="" textlink="">
      <xdr:nvSpPr>
        <xdr:cNvPr id="376" name="楕円 375"/>
        <xdr:cNvSpPr/>
      </xdr:nvSpPr>
      <xdr:spPr>
        <a:xfrm>
          <a:off x="8699500" y="10076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53574</xdr:rowOff>
    </xdr:from>
    <xdr:ext cx="534377" cy="259045"/>
    <xdr:sp macro="" textlink="">
      <xdr:nvSpPr>
        <xdr:cNvPr id="377" name="テキスト ボックス 376"/>
        <xdr:cNvSpPr txBox="1"/>
      </xdr:nvSpPr>
      <xdr:spPr>
        <a:xfrm>
          <a:off x="8483111" y="10169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130235</xdr:rowOff>
    </xdr:from>
    <xdr:to>
      <xdr:col>41</xdr:col>
      <xdr:colOff>101600</xdr:colOff>
      <xdr:row>59</xdr:row>
      <xdr:rowOff>60385</xdr:rowOff>
    </xdr:to>
    <xdr:sp macro="" textlink="">
      <xdr:nvSpPr>
        <xdr:cNvPr id="378" name="楕円 377"/>
        <xdr:cNvSpPr/>
      </xdr:nvSpPr>
      <xdr:spPr>
        <a:xfrm>
          <a:off x="7810500" y="1007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51512</xdr:rowOff>
    </xdr:from>
    <xdr:ext cx="534377" cy="259045"/>
    <xdr:sp macro="" textlink="">
      <xdr:nvSpPr>
        <xdr:cNvPr id="379" name="テキスト ボックス 378"/>
        <xdr:cNvSpPr txBox="1"/>
      </xdr:nvSpPr>
      <xdr:spPr>
        <a:xfrm>
          <a:off x="7594111" y="10167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138208</xdr:rowOff>
    </xdr:from>
    <xdr:to>
      <xdr:col>36</xdr:col>
      <xdr:colOff>165100</xdr:colOff>
      <xdr:row>59</xdr:row>
      <xdr:rowOff>68358</xdr:rowOff>
    </xdr:to>
    <xdr:sp macro="" textlink="">
      <xdr:nvSpPr>
        <xdr:cNvPr id="380" name="楕円 379"/>
        <xdr:cNvSpPr/>
      </xdr:nvSpPr>
      <xdr:spPr>
        <a:xfrm>
          <a:off x="6921500" y="10082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59485</xdr:rowOff>
    </xdr:from>
    <xdr:ext cx="534377" cy="259045"/>
    <xdr:sp macro="" textlink="">
      <xdr:nvSpPr>
        <xdr:cNvPr id="381" name="テキスト ボックス 380"/>
        <xdr:cNvSpPr txBox="1"/>
      </xdr:nvSpPr>
      <xdr:spPr>
        <a:xfrm>
          <a:off x="6705111" y="10175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95" name="テキスト ボックス 394"/>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97" name="テキスト ボックス 396"/>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9" name="テキスト ボックス 398"/>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17978</xdr:rowOff>
    </xdr:from>
    <xdr:to>
      <xdr:col>54</xdr:col>
      <xdr:colOff>189865</xdr:colOff>
      <xdr:row>78</xdr:row>
      <xdr:rowOff>139650</xdr:rowOff>
    </xdr:to>
    <xdr:cxnSp macro="">
      <xdr:nvCxnSpPr>
        <xdr:cNvPr id="403" name="直線コネクタ 402"/>
        <xdr:cNvCxnSpPr/>
      </xdr:nvCxnSpPr>
      <xdr:spPr>
        <a:xfrm flipV="1">
          <a:off x="10475595" y="12190928"/>
          <a:ext cx="1270" cy="1321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6828</xdr:rowOff>
    </xdr:from>
    <xdr:ext cx="378565" cy="259045"/>
    <xdr:sp macro="" textlink="">
      <xdr:nvSpPr>
        <xdr:cNvPr id="404" name="普通建設事業費 （ うち新規整備　）最小値テキスト"/>
        <xdr:cNvSpPr txBox="1"/>
      </xdr:nvSpPr>
      <xdr:spPr>
        <a:xfrm>
          <a:off x="10528300" y="135513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139650</xdr:rowOff>
    </xdr:from>
    <xdr:to>
      <xdr:col>55</xdr:col>
      <xdr:colOff>88900</xdr:colOff>
      <xdr:row>78</xdr:row>
      <xdr:rowOff>139650</xdr:rowOff>
    </xdr:to>
    <xdr:cxnSp macro="">
      <xdr:nvCxnSpPr>
        <xdr:cNvPr id="405" name="直線コネクタ 404"/>
        <xdr:cNvCxnSpPr/>
      </xdr:nvCxnSpPr>
      <xdr:spPr>
        <a:xfrm>
          <a:off x="10388600" y="13512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136105</xdr:rowOff>
    </xdr:from>
    <xdr:ext cx="690189" cy="259045"/>
    <xdr:sp macro="" textlink="">
      <xdr:nvSpPr>
        <xdr:cNvPr id="406" name="普通建設事業費 （ うち新規整備　）最大値テキスト"/>
        <xdr:cNvSpPr txBox="1"/>
      </xdr:nvSpPr>
      <xdr:spPr>
        <a:xfrm>
          <a:off x="10528300" y="119661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2,891,233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17978</xdr:rowOff>
    </xdr:from>
    <xdr:to>
      <xdr:col>55</xdr:col>
      <xdr:colOff>88900</xdr:colOff>
      <xdr:row>71</xdr:row>
      <xdr:rowOff>17978</xdr:rowOff>
    </xdr:to>
    <xdr:cxnSp macro="">
      <xdr:nvCxnSpPr>
        <xdr:cNvPr id="407" name="直線コネクタ 406"/>
        <xdr:cNvCxnSpPr/>
      </xdr:nvCxnSpPr>
      <xdr:spPr>
        <a:xfrm>
          <a:off x="10388600" y="1219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134964</xdr:rowOff>
    </xdr:from>
    <xdr:to>
      <xdr:col>55</xdr:col>
      <xdr:colOff>0</xdr:colOff>
      <xdr:row>78</xdr:row>
      <xdr:rowOff>139650</xdr:rowOff>
    </xdr:to>
    <xdr:cxnSp macro="">
      <xdr:nvCxnSpPr>
        <xdr:cNvPr id="408" name="直線コネクタ 407"/>
        <xdr:cNvCxnSpPr/>
      </xdr:nvCxnSpPr>
      <xdr:spPr>
        <a:xfrm>
          <a:off x="9639300" y="13508064"/>
          <a:ext cx="838200" cy="4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95728</xdr:rowOff>
    </xdr:from>
    <xdr:ext cx="534377" cy="259045"/>
    <xdr:sp macro="" textlink="">
      <xdr:nvSpPr>
        <xdr:cNvPr id="409" name="普通建設事業費 （ うち新規整備　）平均値テキスト"/>
        <xdr:cNvSpPr txBox="1"/>
      </xdr:nvSpPr>
      <xdr:spPr>
        <a:xfrm>
          <a:off x="10528300" y="132973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72851</xdr:rowOff>
    </xdr:from>
    <xdr:to>
      <xdr:col>55</xdr:col>
      <xdr:colOff>50800</xdr:colOff>
      <xdr:row>79</xdr:row>
      <xdr:rowOff>3001</xdr:rowOff>
    </xdr:to>
    <xdr:sp macro="" textlink="">
      <xdr:nvSpPr>
        <xdr:cNvPr id="410" name="フローチャート: 判断 409"/>
        <xdr:cNvSpPr/>
      </xdr:nvSpPr>
      <xdr:spPr>
        <a:xfrm>
          <a:off x="10426700" y="13445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128130</xdr:rowOff>
    </xdr:from>
    <xdr:to>
      <xdr:col>50</xdr:col>
      <xdr:colOff>114300</xdr:colOff>
      <xdr:row>78</xdr:row>
      <xdr:rowOff>134964</xdr:rowOff>
    </xdr:to>
    <xdr:cxnSp macro="">
      <xdr:nvCxnSpPr>
        <xdr:cNvPr id="411" name="直線コネクタ 410"/>
        <xdr:cNvCxnSpPr/>
      </xdr:nvCxnSpPr>
      <xdr:spPr>
        <a:xfrm>
          <a:off x="8750300" y="13501230"/>
          <a:ext cx="889000" cy="6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66542</xdr:rowOff>
    </xdr:from>
    <xdr:to>
      <xdr:col>50</xdr:col>
      <xdr:colOff>165100</xdr:colOff>
      <xdr:row>78</xdr:row>
      <xdr:rowOff>168142</xdr:rowOff>
    </xdr:to>
    <xdr:sp macro="" textlink="">
      <xdr:nvSpPr>
        <xdr:cNvPr id="412" name="フローチャート: 判断 411"/>
        <xdr:cNvSpPr/>
      </xdr:nvSpPr>
      <xdr:spPr>
        <a:xfrm>
          <a:off x="9588500" y="13439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13219</xdr:rowOff>
    </xdr:from>
    <xdr:ext cx="534377" cy="259045"/>
    <xdr:sp macro="" textlink="">
      <xdr:nvSpPr>
        <xdr:cNvPr id="413" name="テキスト ボックス 412"/>
        <xdr:cNvSpPr txBox="1"/>
      </xdr:nvSpPr>
      <xdr:spPr>
        <a:xfrm>
          <a:off x="9372111" y="13214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117304</xdr:rowOff>
    </xdr:from>
    <xdr:to>
      <xdr:col>45</xdr:col>
      <xdr:colOff>177800</xdr:colOff>
      <xdr:row>78</xdr:row>
      <xdr:rowOff>128130</xdr:rowOff>
    </xdr:to>
    <xdr:cxnSp macro="">
      <xdr:nvCxnSpPr>
        <xdr:cNvPr id="414" name="直線コネクタ 413"/>
        <xdr:cNvCxnSpPr/>
      </xdr:nvCxnSpPr>
      <xdr:spPr>
        <a:xfrm>
          <a:off x="7861300" y="13490404"/>
          <a:ext cx="889000" cy="10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60123</xdr:rowOff>
    </xdr:from>
    <xdr:to>
      <xdr:col>46</xdr:col>
      <xdr:colOff>38100</xdr:colOff>
      <xdr:row>78</xdr:row>
      <xdr:rowOff>161723</xdr:rowOff>
    </xdr:to>
    <xdr:sp macro="" textlink="">
      <xdr:nvSpPr>
        <xdr:cNvPr id="415" name="フローチャート: 判断 414"/>
        <xdr:cNvSpPr/>
      </xdr:nvSpPr>
      <xdr:spPr>
        <a:xfrm>
          <a:off x="8699500" y="13433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6800</xdr:rowOff>
    </xdr:from>
    <xdr:ext cx="534377" cy="259045"/>
    <xdr:sp macro="" textlink="">
      <xdr:nvSpPr>
        <xdr:cNvPr id="416" name="テキスト ボックス 415"/>
        <xdr:cNvSpPr txBox="1"/>
      </xdr:nvSpPr>
      <xdr:spPr>
        <a:xfrm>
          <a:off x="8483111" y="1320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117304</xdr:rowOff>
    </xdr:from>
    <xdr:to>
      <xdr:col>41</xdr:col>
      <xdr:colOff>50800</xdr:colOff>
      <xdr:row>78</xdr:row>
      <xdr:rowOff>128504</xdr:rowOff>
    </xdr:to>
    <xdr:cxnSp macro="">
      <xdr:nvCxnSpPr>
        <xdr:cNvPr id="417" name="直線コネクタ 416"/>
        <xdr:cNvCxnSpPr/>
      </xdr:nvCxnSpPr>
      <xdr:spPr>
        <a:xfrm flipV="1">
          <a:off x="6972300" y="13490404"/>
          <a:ext cx="889000" cy="11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59186</xdr:rowOff>
    </xdr:from>
    <xdr:to>
      <xdr:col>41</xdr:col>
      <xdr:colOff>101600</xdr:colOff>
      <xdr:row>78</xdr:row>
      <xdr:rowOff>160786</xdr:rowOff>
    </xdr:to>
    <xdr:sp macro="" textlink="">
      <xdr:nvSpPr>
        <xdr:cNvPr id="418" name="フローチャート: 判断 417"/>
        <xdr:cNvSpPr/>
      </xdr:nvSpPr>
      <xdr:spPr>
        <a:xfrm>
          <a:off x="7810500" y="1343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5863</xdr:rowOff>
    </xdr:from>
    <xdr:ext cx="534377" cy="259045"/>
    <xdr:sp macro="" textlink="">
      <xdr:nvSpPr>
        <xdr:cNvPr id="419" name="テキスト ボックス 418"/>
        <xdr:cNvSpPr txBox="1"/>
      </xdr:nvSpPr>
      <xdr:spPr>
        <a:xfrm>
          <a:off x="7594111" y="1320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68233</xdr:rowOff>
    </xdr:from>
    <xdr:to>
      <xdr:col>36</xdr:col>
      <xdr:colOff>165100</xdr:colOff>
      <xdr:row>78</xdr:row>
      <xdr:rowOff>169833</xdr:rowOff>
    </xdr:to>
    <xdr:sp macro="" textlink="">
      <xdr:nvSpPr>
        <xdr:cNvPr id="420" name="フローチャート: 判断 419"/>
        <xdr:cNvSpPr/>
      </xdr:nvSpPr>
      <xdr:spPr>
        <a:xfrm>
          <a:off x="6921500" y="13441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14910</xdr:rowOff>
    </xdr:from>
    <xdr:ext cx="534377" cy="259045"/>
    <xdr:sp macro="" textlink="">
      <xdr:nvSpPr>
        <xdr:cNvPr id="421" name="テキスト ボックス 420"/>
        <xdr:cNvSpPr txBox="1"/>
      </xdr:nvSpPr>
      <xdr:spPr>
        <a:xfrm>
          <a:off x="6705111" y="13216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88850</xdr:rowOff>
    </xdr:from>
    <xdr:to>
      <xdr:col>55</xdr:col>
      <xdr:colOff>50800</xdr:colOff>
      <xdr:row>79</xdr:row>
      <xdr:rowOff>19000</xdr:rowOff>
    </xdr:to>
    <xdr:sp macro="" textlink="">
      <xdr:nvSpPr>
        <xdr:cNvPr id="427" name="楕円 426"/>
        <xdr:cNvSpPr/>
      </xdr:nvSpPr>
      <xdr:spPr>
        <a:xfrm>
          <a:off x="10426700" y="1346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51278</xdr:rowOff>
    </xdr:from>
    <xdr:ext cx="378565" cy="259045"/>
    <xdr:sp macro="" textlink="">
      <xdr:nvSpPr>
        <xdr:cNvPr id="428" name="普通建設事業費 （ うち新規整備　）該当値テキスト"/>
        <xdr:cNvSpPr txBox="1"/>
      </xdr:nvSpPr>
      <xdr:spPr>
        <a:xfrm>
          <a:off x="10528300" y="134243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84164</xdr:rowOff>
    </xdr:from>
    <xdr:to>
      <xdr:col>50</xdr:col>
      <xdr:colOff>165100</xdr:colOff>
      <xdr:row>79</xdr:row>
      <xdr:rowOff>14314</xdr:rowOff>
    </xdr:to>
    <xdr:sp macro="" textlink="">
      <xdr:nvSpPr>
        <xdr:cNvPr id="429" name="楕円 428"/>
        <xdr:cNvSpPr/>
      </xdr:nvSpPr>
      <xdr:spPr>
        <a:xfrm>
          <a:off x="9588500" y="13457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5441</xdr:rowOff>
    </xdr:from>
    <xdr:ext cx="534377" cy="259045"/>
    <xdr:sp macro="" textlink="">
      <xdr:nvSpPr>
        <xdr:cNvPr id="430" name="テキスト ボックス 429"/>
        <xdr:cNvSpPr txBox="1"/>
      </xdr:nvSpPr>
      <xdr:spPr>
        <a:xfrm>
          <a:off x="9372111" y="13549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77330</xdr:rowOff>
    </xdr:from>
    <xdr:to>
      <xdr:col>46</xdr:col>
      <xdr:colOff>38100</xdr:colOff>
      <xdr:row>79</xdr:row>
      <xdr:rowOff>7480</xdr:rowOff>
    </xdr:to>
    <xdr:sp macro="" textlink="">
      <xdr:nvSpPr>
        <xdr:cNvPr id="431" name="楕円 430"/>
        <xdr:cNvSpPr/>
      </xdr:nvSpPr>
      <xdr:spPr>
        <a:xfrm>
          <a:off x="8699500" y="1345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170057</xdr:rowOff>
    </xdr:from>
    <xdr:ext cx="534377" cy="259045"/>
    <xdr:sp macro="" textlink="">
      <xdr:nvSpPr>
        <xdr:cNvPr id="432" name="テキスト ボックス 431"/>
        <xdr:cNvSpPr txBox="1"/>
      </xdr:nvSpPr>
      <xdr:spPr>
        <a:xfrm>
          <a:off x="8483111" y="13543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66504</xdr:rowOff>
    </xdr:from>
    <xdr:to>
      <xdr:col>41</xdr:col>
      <xdr:colOff>101600</xdr:colOff>
      <xdr:row>78</xdr:row>
      <xdr:rowOff>168104</xdr:rowOff>
    </xdr:to>
    <xdr:sp macro="" textlink="">
      <xdr:nvSpPr>
        <xdr:cNvPr id="433" name="楕円 432"/>
        <xdr:cNvSpPr/>
      </xdr:nvSpPr>
      <xdr:spPr>
        <a:xfrm>
          <a:off x="7810500" y="1343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159231</xdr:rowOff>
    </xdr:from>
    <xdr:ext cx="534377" cy="259045"/>
    <xdr:sp macro="" textlink="">
      <xdr:nvSpPr>
        <xdr:cNvPr id="434" name="テキスト ボックス 433"/>
        <xdr:cNvSpPr txBox="1"/>
      </xdr:nvSpPr>
      <xdr:spPr>
        <a:xfrm>
          <a:off x="7594111" y="13532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77704</xdr:rowOff>
    </xdr:from>
    <xdr:to>
      <xdr:col>36</xdr:col>
      <xdr:colOff>165100</xdr:colOff>
      <xdr:row>79</xdr:row>
      <xdr:rowOff>7854</xdr:rowOff>
    </xdr:to>
    <xdr:sp macro="" textlink="">
      <xdr:nvSpPr>
        <xdr:cNvPr id="435" name="楕円 434"/>
        <xdr:cNvSpPr/>
      </xdr:nvSpPr>
      <xdr:spPr>
        <a:xfrm>
          <a:off x="6921500" y="13450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170431</xdr:rowOff>
    </xdr:from>
    <xdr:ext cx="534377" cy="259045"/>
    <xdr:sp macro="" textlink="">
      <xdr:nvSpPr>
        <xdr:cNvPr id="436" name="テキスト ボックス 435"/>
        <xdr:cNvSpPr txBox="1"/>
      </xdr:nvSpPr>
      <xdr:spPr>
        <a:xfrm>
          <a:off x="6705111" y="13543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7" name="直線コネクタ 44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8" name="テキスト ボックス 44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9" name="直線コネクタ 44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0" name="テキスト ボックス 44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1" name="直線コネクタ 45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2" name="テキスト ボックス 45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3" name="直線コネクタ 45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4" name="テキスト ボックス 45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8479</xdr:rowOff>
    </xdr:from>
    <xdr:to>
      <xdr:col>54</xdr:col>
      <xdr:colOff>189865</xdr:colOff>
      <xdr:row>98</xdr:row>
      <xdr:rowOff>132572</xdr:rowOff>
    </xdr:to>
    <xdr:cxnSp macro="">
      <xdr:nvCxnSpPr>
        <xdr:cNvPr id="458" name="直線コネクタ 457"/>
        <xdr:cNvCxnSpPr/>
      </xdr:nvCxnSpPr>
      <xdr:spPr>
        <a:xfrm flipV="1">
          <a:off x="10475595" y="15438979"/>
          <a:ext cx="1270" cy="1495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136399</xdr:rowOff>
    </xdr:from>
    <xdr:ext cx="469744" cy="259045"/>
    <xdr:sp macro="" textlink="">
      <xdr:nvSpPr>
        <xdr:cNvPr id="459" name="普通建設事業費 （ うち更新整備　）最小値テキスト"/>
        <xdr:cNvSpPr txBox="1"/>
      </xdr:nvSpPr>
      <xdr:spPr>
        <a:xfrm>
          <a:off x="10528300" y="16938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132572</xdr:rowOff>
    </xdr:from>
    <xdr:to>
      <xdr:col>55</xdr:col>
      <xdr:colOff>88900</xdr:colOff>
      <xdr:row>98</xdr:row>
      <xdr:rowOff>132572</xdr:rowOff>
    </xdr:to>
    <xdr:cxnSp macro="">
      <xdr:nvCxnSpPr>
        <xdr:cNvPr id="460" name="直線コネクタ 459"/>
        <xdr:cNvCxnSpPr/>
      </xdr:nvCxnSpPr>
      <xdr:spPr>
        <a:xfrm>
          <a:off x="10388600" y="16934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126606</xdr:rowOff>
    </xdr:from>
    <xdr:ext cx="599010" cy="259045"/>
    <xdr:sp macro="" textlink="">
      <xdr:nvSpPr>
        <xdr:cNvPr id="461" name="普通建設事業費 （ うち更新整備　）最大値テキスト"/>
        <xdr:cNvSpPr txBox="1"/>
      </xdr:nvSpPr>
      <xdr:spPr>
        <a:xfrm>
          <a:off x="10528300" y="15214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657,402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8479</xdr:rowOff>
    </xdr:from>
    <xdr:to>
      <xdr:col>55</xdr:col>
      <xdr:colOff>88900</xdr:colOff>
      <xdr:row>90</xdr:row>
      <xdr:rowOff>8479</xdr:rowOff>
    </xdr:to>
    <xdr:cxnSp macro="">
      <xdr:nvCxnSpPr>
        <xdr:cNvPr id="462" name="直線コネクタ 461"/>
        <xdr:cNvCxnSpPr/>
      </xdr:nvCxnSpPr>
      <xdr:spPr>
        <a:xfrm>
          <a:off x="10388600" y="15438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59948</xdr:rowOff>
    </xdr:from>
    <xdr:to>
      <xdr:col>55</xdr:col>
      <xdr:colOff>0</xdr:colOff>
      <xdr:row>98</xdr:row>
      <xdr:rowOff>66139</xdr:rowOff>
    </xdr:to>
    <xdr:cxnSp macro="">
      <xdr:nvCxnSpPr>
        <xdr:cNvPr id="463" name="直線コネクタ 462"/>
        <xdr:cNvCxnSpPr/>
      </xdr:nvCxnSpPr>
      <xdr:spPr>
        <a:xfrm flipV="1">
          <a:off x="9639300" y="16862048"/>
          <a:ext cx="838200" cy="6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137058</xdr:rowOff>
    </xdr:from>
    <xdr:ext cx="534377" cy="259045"/>
    <xdr:sp macro="" textlink="">
      <xdr:nvSpPr>
        <xdr:cNvPr id="464" name="普通建設事業費 （ うち更新整備　）平均値テキスト"/>
        <xdr:cNvSpPr txBox="1"/>
      </xdr:nvSpPr>
      <xdr:spPr>
        <a:xfrm>
          <a:off x="10528300" y="165962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114181</xdr:rowOff>
    </xdr:from>
    <xdr:to>
      <xdr:col>55</xdr:col>
      <xdr:colOff>50800</xdr:colOff>
      <xdr:row>98</xdr:row>
      <xdr:rowOff>44331</xdr:rowOff>
    </xdr:to>
    <xdr:sp macro="" textlink="">
      <xdr:nvSpPr>
        <xdr:cNvPr id="465" name="フローチャート: 判断 464"/>
        <xdr:cNvSpPr/>
      </xdr:nvSpPr>
      <xdr:spPr>
        <a:xfrm>
          <a:off x="10426700" y="1674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38074</xdr:rowOff>
    </xdr:from>
    <xdr:to>
      <xdr:col>50</xdr:col>
      <xdr:colOff>114300</xdr:colOff>
      <xdr:row>98</xdr:row>
      <xdr:rowOff>66139</xdr:rowOff>
    </xdr:to>
    <xdr:cxnSp macro="">
      <xdr:nvCxnSpPr>
        <xdr:cNvPr id="466" name="直線コネクタ 465"/>
        <xdr:cNvCxnSpPr/>
      </xdr:nvCxnSpPr>
      <xdr:spPr>
        <a:xfrm>
          <a:off x="8750300" y="16840174"/>
          <a:ext cx="889000" cy="28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123606</xdr:rowOff>
    </xdr:from>
    <xdr:to>
      <xdr:col>50</xdr:col>
      <xdr:colOff>165100</xdr:colOff>
      <xdr:row>98</xdr:row>
      <xdr:rowOff>53756</xdr:rowOff>
    </xdr:to>
    <xdr:sp macro="" textlink="">
      <xdr:nvSpPr>
        <xdr:cNvPr id="467" name="フローチャート: 判断 466"/>
        <xdr:cNvSpPr/>
      </xdr:nvSpPr>
      <xdr:spPr>
        <a:xfrm>
          <a:off x="9588500" y="1675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70283</xdr:rowOff>
    </xdr:from>
    <xdr:ext cx="534377" cy="259045"/>
    <xdr:sp macro="" textlink="">
      <xdr:nvSpPr>
        <xdr:cNvPr id="468" name="テキスト ボックス 467"/>
        <xdr:cNvSpPr txBox="1"/>
      </xdr:nvSpPr>
      <xdr:spPr>
        <a:xfrm>
          <a:off x="9372111" y="16529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38074</xdr:rowOff>
    </xdr:from>
    <xdr:to>
      <xdr:col>45</xdr:col>
      <xdr:colOff>177800</xdr:colOff>
      <xdr:row>98</xdr:row>
      <xdr:rowOff>70816</xdr:rowOff>
    </xdr:to>
    <xdr:cxnSp macro="">
      <xdr:nvCxnSpPr>
        <xdr:cNvPr id="469" name="直線コネクタ 468"/>
        <xdr:cNvCxnSpPr/>
      </xdr:nvCxnSpPr>
      <xdr:spPr>
        <a:xfrm flipV="1">
          <a:off x="7861300" y="16840174"/>
          <a:ext cx="889000" cy="32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130773</xdr:rowOff>
    </xdr:from>
    <xdr:to>
      <xdr:col>46</xdr:col>
      <xdr:colOff>38100</xdr:colOff>
      <xdr:row>98</xdr:row>
      <xdr:rowOff>60923</xdr:rowOff>
    </xdr:to>
    <xdr:sp macro="" textlink="">
      <xdr:nvSpPr>
        <xdr:cNvPr id="470" name="フローチャート: 判断 469"/>
        <xdr:cNvSpPr/>
      </xdr:nvSpPr>
      <xdr:spPr>
        <a:xfrm>
          <a:off x="8699500" y="16761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77450</xdr:rowOff>
    </xdr:from>
    <xdr:ext cx="534377" cy="259045"/>
    <xdr:sp macro="" textlink="">
      <xdr:nvSpPr>
        <xdr:cNvPr id="471" name="テキスト ボックス 470"/>
        <xdr:cNvSpPr txBox="1"/>
      </xdr:nvSpPr>
      <xdr:spPr>
        <a:xfrm>
          <a:off x="8483111" y="16536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70816</xdr:rowOff>
    </xdr:from>
    <xdr:to>
      <xdr:col>41</xdr:col>
      <xdr:colOff>50800</xdr:colOff>
      <xdr:row>98</xdr:row>
      <xdr:rowOff>73744</xdr:rowOff>
    </xdr:to>
    <xdr:cxnSp macro="">
      <xdr:nvCxnSpPr>
        <xdr:cNvPr id="472" name="直線コネクタ 471"/>
        <xdr:cNvCxnSpPr/>
      </xdr:nvCxnSpPr>
      <xdr:spPr>
        <a:xfrm flipV="1">
          <a:off x="6972300" y="16872916"/>
          <a:ext cx="889000" cy="2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157809</xdr:rowOff>
    </xdr:from>
    <xdr:to>
      <xdr:col>41</xdr:col>
      <xdr:colOff>101600</xdr:colOff>
      <xdr:row>98</xdr:row>
      <xdr:rowOff>87959</xdr:rowOff>
    </xdr:to>
    <xdr:sp macro="" textlink="">
      <xdr:nvSpPr>
        <xdr:cNvPr id="473" name="フローチャート: 判断 472"/>
        <xdr:cNvSpPr/>
      </xdr:nvSpPr>
      <xdr:spPr>
        <a:xfrm>
          <a:off x="7810500" y="16788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104486</xdr:rowOff>
    </xdr:from>
    <xdr:ext cx="534377" cy="259045"/>
    <xdr:sp macro="" textlink="">
      <xdr:nvSpPr>
        <xdr:cNvPr id="474" name="テキスト ボックス 473"/>
        <xdr:cNvSpPr txBox="1"/>
      </xdr:nvSpPr>
      <xdr:spPr>
        <a:xfrm>
          <a:off x="7594111" y="1656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100874</xdr:rowOff>
    </xdr:from>
    <xdr:to>
      <xdr:col>36</xdr:col>
      <xdr:colOff>165100</xdr:colOff>
      <xdr:row>98</xdr:row>
      <xdr:rowOff>31024</xdr:rowOff>
    </xdr:to>
    <xdr:sp macro="" textlink="">
      <xdr:nvSpPr>
        <xdr:cNvPr id="475" name="フローチャート: 判断 474"/>
        <xdr:cNvSpPr/>
      </xdr:nvSpPr>
      <xdr:spPr>
        <a:xfrm>
          <a:off x="6921500" y="1673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47551</xdr:rowOff>
    </xdr:from>
    <xdr:ext cx="534377" cy="259045"/>
    <xdr:sp macro="" textlink="">
      <xdr:nvSpPr>
        <xdr:cNvPr id="476" name="テキスト ボックス 475"/>
        <xdr:cNvSpPr txBox="1"/>
      </xdr:nvSpPr>
      <xdr:spPr>
        <a:xfrm>
          <a:off x="6705111" y="16506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9148</xdr:rowOff>
    </xdr:from>
    <xdr:to>
      <xdr:col>55</xdr:col>
      <xdr:colOff>50800</xdr:colOff>
      <xdr:row>98</xdr:row>
      <xdr:rowOff>110748</xdr:rowOff>
    </xdr:to>
    <xdr:sp macro="" textlink="">
      <xdr:nvSpPr>
        <xdr:cNvPr id="482" name="楕円 481"/>
        <xdr:cNvSpPr/>
      </xdr:nvSpPr>
      <xdr:spPr>
        <a:xfrm>
          <a:off x="10426700" y="16811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95525</xdr:rowOff>
    </xdr:from>
    <xdr:ext cx="534377" cy="259045"/>
    <xdr:sp macro="" textlink="">
      <xdr:nvSpPr>
        <xdr:cNvPr id="483" name="普通建設事業費 （ うち更新整備　）該当値テキスト"/>
        <xdr:cNvSpPr txBox="1"/>
      </xdr:nvSpPr>
      <xdr:spPr>
        <a:xfrm>
          <a:off x="10528300" y="16726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15339</xdr:rowOff>
    </xdr:from>
    <xdr:to>
      <xdr:col>50</xdr:col>
      <xdr:colOff>165100</xdr:colOff>
      <xdr:row>98</xdr:row>
      <xdr:rowOff>116939</xdr:rowOff>
    </xdr:to>
    <xdr:sp macro="" textlink="">
      <xdr:nvSpPr>
        <xdr:cNvPr id="484" name="楕円 483"/>
        <xdr:cNvSpPr/>
      </xdr:nvSpPr>
      <xdr:spPr>
        <a:xfrm>
          <a:off x="9588500" y="16817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108066</xdr:rowOff>
    </xdr:from>
    <xdr:ext cx="534377" cy="259045"/>
    <xdr:sp macro="" textlink="">
      <xdr:nvSpPr>
        <xdr:cNvPr id="485" name="テキスト ボックス 484"/>
        <xdr:cNvSpPr txBox="1"/>
      </xdr:nvSpPr>
      <xdr:spPr>
        <a:xfrm>
          <a:off x="9372111" y="1691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158724</xdr:rowOff>
    </xdr:from>
    <xdr:to>
      <xdr:col>46</xdr:col>
      <xdr:colOff>38100</xdr:colOff>
      <xdr:row>98</xdr:row>
      <xdr:rowOff>88874</xdr:rowOff>
    </xdr:to>
    <xdr:sp macro="" textlink="">
      <xdr:nvSpPr>
        <xdr:cNvPr id="486" name="楕円 485"/>
        <xdr:cNvSpPr/>
      </xdr:nvSpPr>
      <xdr:spPr>
        <a:xfrm>
          <a:off x="8699500" y="1678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80001</xdr:rowOff>
    </xdr:from>
    <xdr:ext cx="534377" cy="259045"/>
    <xdr:sp macro="" textlink="">
      <xdr:nvSpPr>
        <xdr:cNvPr id="487" name="テキスト ボックス 486"/>
        <xdr:cNvSpPr txBox="1"/>
      </xdr:nvSpPr>
      <xdr:spPr>
        <a:xfrm>
          <a:off x="8483111" y="16882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20016</xdr:rowOff>
    </xdr:from>
    <xdr:to>
      <xdr:col>41</xdr:col>
      <xdr:colOff>101600</xdr:colOff>
      <xdr:row>98</xdr:row>
      <xdr:rowOff>121616</xdr:rowOff>
    </xdr:to>
    <xdr:sp macro="" textlink="">
      <xdr:nvSpPr>
        <xdr:cNvPr id="488" name="楕円 487"/>
        <xdr:cNvSpPr/>
      </xdr:nvSpPr>
      <xdr:spPr>
        <a:xfrm>
          <a:off x="7810500" y="1682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112743</xdr:rowOff>
    </xdr:from>
    <xdr:ext cx="534377" cy="259045"/>
    <xdr:sp macro="" textlink="">
      <xdr:nvSpPr>
        <xdr:cNvPr id="489" name="テキスト ボックス 488"/>
        <xdr:cNvSpPr txBox="1"/>
      </xdr:nvSpPr>
      <xdr:spPr>
        <a:xfrm>
          <a:off x="7594111" y="16914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22944</xdr:rowOff>
    </xdr:from>
    <xdr:to>
      <xdr:col>36</xdr:col>
      <xdr:colOff>165100</xdr:colOff>
      <xdr:row>98</xdr:row>
      <xdr:rowOff>124544</xdr:rowOff>
    </xdr:to>
    <xdr:sp macro="" textlink="">
      <xdr:nvSpPr>
        <xdr:cNvPr id="490" name="楕円 489"/>
        <xdr:cNvSpPr/>
      </xdr:nvSpPr>
      <xdr:spPr>
        <a:xfrm>
          <a:off x="6921500" y="16825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115671</xdr:rowOff>
    </xdr:from>
    <xdr:ext cx="534377" cy="259045"/>
    <xdr:sp macro="" textlink="">
      <xdr:nvSpPr>
        <xdr:cNvPr id="491" name="テキスト ボックス 490"/>
        <xdr:cNvSpPr txBox="1"/>
      </xdr:nvSpPr>
      <xdr:spPr>
        <a:xfrm>
          <a:off x="6705111" y="16917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3" name="テキスト ボックス 502"/>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5" name="テキスト ボックス 504"/>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7" name="テキスト ボックス 506"/>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9" name="テキスト ボックス 508"/>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154989</xdr:rowOff>
    </xdr:from>
    <xdr:to>
      <xdr:col>85</xdr:col>
      <xdr:colOff>126364</xdr:colOff>
      <xdr:row>38</xdr:row>
      <xdr:rowOff>139700</xdr:rowOff>
    </xdr:to>
    <xdr:cxnSp macro="">
      <xdr:nvCxnSpPr>
        <xdr:cNvPr id="513" name="直線コネクタ 512"/>
        <xdr:cNvCxnSpPr/>
      </xdr:nvCxnSpPr>
      <xdr:spPr>
        <a:xfrm flipV="1">
          <a:off x="16317595" y="5298489"/>
          <a:ext cx="1269" cy="1356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632</xdr:rowOff>
    </xdr:from>
    <xdr:ext cx="249299" cy="259045"/>
    <xdr:sp macro="" textlink="">
      <xdr:nvSpPr>
        <xdr:cNvPr id="514" name="災害復旧事業費最小値テキスト"/>
        <xdr:cNvSpPr txBox="1"/>
      </xdr:nvSpPr>
      <xdr:spPr>
        <a:xfrm>
          <a:off x="16370300" y="6687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5" name="直線コネクタ 514"/>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101666</xdr:rowOff>
    </xdr:from>
    <xdr:ext cx="599010" cy="259045"/>
    <xdr:sp macro="" textlink="">
      <xdr:nvSpPr>
        <xdr:cNvPr id="516" name="災害復旧事業費最大値テキスト"/>
        <xdr:cNvSpPr txBox="1"/>
      </xdr:nvSpPr>
      <xdr:spPr>
        <a:xfrm>
          <a:off x="16370300" y="5073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154989</xdr:rowOff>
    </xdr:from>
    <xdr:to>
      <xdr:col>86</xdr:col>
      <xdr:colOff>25400</xdr:colOff>
      <xdr:row>30</xdr:row>
      <xdr:rowOff>154989</xdr:rowOff>
    </xdr:to>
    <xdr:cxnSp macro="">
      <xdr:nvCxnSpPr>
        <xdr:cNvPr id="517" name="直線コネクタ 516"/>
        <xdr:cNvCxnSpPr/>
      </xdr:nvCxnSpPr>
      <xdr:spPr>
        <a:xfrm>
          <a:off x="16230600" y="5298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139110</xdr:rowOff>
    </xdr:from>
    <xdr:to>
      <xdr:col>85</xdr:col>
      <xdr:colOff>127000</xdr:colOff>
      <xdr:row>38</xdr:row>
      <xdr:rowOff>139700</xdr:rowOff>
    </xdr:to>
    <xdr:cxnSp macro="">
      <xdr:nvCxnSpPr>
        <xdr:cNvPr id="518" name="直線コネクタ 517"/>
        <xdr:cNvCxnSpPr/>
      </xdr:nvCxnSpPr>
      <xdr:spPr>
        <a:xfrm flipV="1">
          <a:off x="15481300" y="6654210"/>
          <a:ext cx="838200" cy="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89532</xdr:rowOff>
    </xdr:from>
    <xdr:ext cx="469744" cy="259045"/>
    <xdr:sp macro="" textlink="">
      <xdr:nvSpPr>
        <xdr:cNvPr id="519" name="災害復旧事業費平均値テキスト"/>
        <xdr:cNvSpPr txBox="1"/>
      </xdr:nvSpPr>
      <xdr:spPr>
        <a:xfrm>
          <a:off x="16370300" y="64331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66655</xdr:rowOff>
    </xdr:from>
    <xdr:to>
      <xdr:col>85</xdr:col>
      <xdr:colOff>177800</xdr:colOff>
      <xdr:row>38</xdr:row>
      <xdr:rowOff>168255</xdr:rowOff>
    </xdr:to>
    <xdr:sp macro="" textlink="">
      <xdr:nvSpPr>
        <xdr:cNvPr id="520" name="フローチャート: 判断 519"/>
        <xdr:cNvSpPr/>
      </xdr:nvSpPr>
      <xdr:spPr>
        <a:xfrm>
          <a:off x="16268700" y="658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139387</xdr:rowOff>
    </xdr:from>
    <xdr:to>
      <xdr:col>81</xdr:col>
      <xdr:colOff>50800</xdr:colOff>
      <xdr:row>38</xdr:row>
      <xdr:rowOff>139700</xdr:rowOff>
    </xdr:to>
    <xdr:cxnSp macro="">
      <xdr:nvCxnSpPr>
        <xdr:cNvPr id="521" name="直線コネクタ 520"/>
        <xdr:cNvCxnSpPr/>
      </xdr:nvCxnSpPr>
      <xdr:spPr>
        <a:xfrm>
          <a:off x="14592300" y="6654487"/>
          <a:ext cx="889000" cy="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66641</xdr:rowOff>
    </xdr:from>
    <xdr:to>
      <xdr:col>81</xdr:col>
      <xdr:colOff>101600</xdr:colOff>
      <xdr:row>38</xdr:row>
      <xdr:rowOff>168241</xdr:rowOff>
    </xdr:to>
    <xdr:sp macro="" textlink="">
      <xdr:nvSpPr>
        <xdr:cNvPr id="522" name="フローチャート: 判断 521"/>
        <xdr:cNvSpPr/>
      </xdr:nvSpPr>
      <xdr:spPr>
        <a:xfrm>
          <a:off x="15430500" y="6581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13318</xdr:rowOff>
    </xdr:from>
    <xdr:ext cx="469744" cy="259045"/>
    <xdr:sp macro="" textlink="">
      <xdr:nvSpPr>
        <xdr:cNvPr id="523" name="テキスト ボックス 522"/>
        <xdr:cNvSpPr txBox="1"/>
      </xdr:nvSpPr>
      <xdr:spPr>
        <a:xfrm>
          <a:off x="15246428" y="6356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139387</xdr:rowOff>
    </xdr:from>
    <xdr:to>
      <xdr:col>76</xdr:col>
      <xdr:colOff>114300</xdr:colOff>
      <xdr:row>38</xdr:row>
      <xdr:rowOff>139700</xdr:rowOff>
    </xdr:to>
    <xdr:cxnSp macro="">
      <xdr:nvCxnSpPr>
        <xdr:cNvPr id="524" name="直線コネクタ 523"/>
        <xdr:cNvCxnSpPr/>
      </xdr:nvCxnSpPr>
      <xdr:spPr>
        <a:xfrm flipV="1">
          <a:off x="13703300" y="6654487"/>
          <a:ext cx="889000" cy="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67849</xdr:rowOff>
    </xdr:from>
    <xdr:to>
      <xdr:col>76</xdr:col>
      <xdr:colOff>165100</xdr:colOff>
      <xdr:row>38</xdr:row>
      <xdr:rowOff>169449</xdr:rowOff>
    </xdr:to>
    <xdr:sp macro="" textlink="">
      <xdr:nvSpPr>
        <xdr:cNvPr id="525" name="フローチャート: 判断 524"/>
        <xdr:cNvSpPr/>
      </xdr:nvSpPr>
      <xdr:spPr>
        <a:xfrm>
          <a:off x="14541500" y="658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14525</xdr:rowOff>
    </xdr:from>
    <xdr:ext cx="469744" cy="259045"/>
    <xdr:sp macro="" textlink="">
      <xdr:nvSpPr>
        <xdr:cNvPr id="526" name="テキスト ボックス 525"/>
        <xdr:cNvSpPr txBox="1"/>
      </xdr:nvSpPr>
      <xdr:spPr>
        <a:xfrm>
          <a:off x="14357428" y="6358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139430</xdr:rowOff>
    </xdr:from>
    <xdr:to>
      <xdr:col>71</xdr:col>
      <xdr:colOff>177800</xdr:colOff>
      <xdr:row>38</xdr:row>
      <xdr:rowOff>139700</xdr:rowOff>
    </xdr:to>
    <xdr:cxnSp macro="">
      <xdr:nvCxnSpPr>
        <xdr:cNvPr id="527" name="直線コネクタ 526"/>
        <xdr:cNvCxnSpPr/>
      </xdr:nvCxnSpPr>
      <xdr:spPr>
        <a:xfrm>
          <a:off x="12814300" y="6654530"/>
          <a:ext cx="889000" cy="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74247</xdr:rowOff>
    </xdr:from>
    <xdr:to>
      <xdr:col>72</xdr:col>
      <xdr:colOff>38100</xdr:colOff>
      <xdr:row>39</xdr:row>
      <xdr:rowOff>4397</xdr:rowOff>
    </xdr:to>
    <xdr:sp macro="" textlink="">
      <xdr:nvSpPr>
        <xdr:cNvPr id="528" name="フローチャート: 判断 527"/>
        <xdr:cNvSpPr/>
      </xdr:nvSpPr>
      <xdr:spPr>
        <a:xfrm>
          <a:off x="13652500" y="6589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20924</xdr:rowOff>
    </xdr:from>
    <xdr:ext cx="469744" cy="259045"/>
    <xdr:sp macro="" textlink="">
      <xdr:nvSpPr>
        <xdr:cNvPr id="529" name="テキスト ボックス 528"/>
        <xdr:cNvSpPr txBox="1"/>
      </xdr:nvSpPr>
      <xdr:spPr>
        <a:xfrm>
          <a:off x="13468428" y="6364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75481</xdr:rowOff>
    </xdr:from>
    <xdr:to>
      <xdr:col>67</xdr:col>
      <xdr:colOff>101600</xdr:colOff>
      <xdr:row>39</xdr:row>
      <xdr:rowOff>5631</xdr:rowOff>
    </xdr:to>
    <xdr:sp macro="" textlink="">
      <xdr:nvSpPr>
        <xdr:cNvPr id="530" name="フローチャート: 判断 529"/>
        <xdr:cNvSpPr/>
      </xdr:nvSpPr>
      <xdr:spPr>
        <a:xfrm>
          <a:off x="12763500" y="6590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22158</xdr:rowOff>
    </xdr:from>
    <xdr:ext cx="469744" cy="259045"/>
    <xdr:sp macro="" textlink="">
      <xdr:nvSpPr>
        <xdr:cNvPr id="531" name="テキスト ボックス 530"/>
        <xdr:cNvSpPr txBox="1"/>
      </xdr:nvSpPr>
      <xdr:spPr>
        <a:xfrm>
          <a:off x="12579428" y="6365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88310</xdr:rowOff>
    </xdr:from>
    <xdr:to>
      <xdr:col>85</xdr:col>
      <xdr:colOff>177800</xdr:colOff>
      <xdr:row>39</xdr:row>
      <xdr:rowOff>18460</xdr:rowOff>
    </xdr:to>
    <xdr:sp macro="" textlink="">
      <xdr:nvSpPr>
        <xdr:cNvPr id="537" name="楕円 536"/>
        <xdr:cNvSpPr/>
      </xdr:nvSpPr>
      <xdr:spPr>
        <a:xfrm>
          <a:off x="16268700" y="660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45082</xdr:rowOff>
    </xdr:from>
    <xdr:ext cx="378565" cy="259045"/>
    <xdr:sp macro="" textlink="">
      <xdr:nvSpPr>
        <xdr:cNvPr id="538" name="災害復旧事業費該当値テキスト"/>
        <xdr:cNvSpPr txBox="1"/>
      </xdr:nvSpPr>
      <xdr:spPr>
        <a:xfrm>
          <a:off x="16370300" y="65601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9" name="楕円 538"/>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40" name="テキスト ボックス 539"/>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88587</xdr:rowOff>
    </xdr:from>
    <xdr:to>
      <xdr:col>76</xdr:col>
      <xdr:colOff>165100</xdr:colOff>
      <xdr:row>39</xdr:row>
      <xdr:rowOff>18737</xdr:rowOff>
    </xdr:to>
    <xdr:sp macro="" textlink="">
      <xdr:nvSpPr>
        <xdr:cNvPr id="541" name="楕円 540"/>
        <xdr:cNvSpPr/>
      </xdr:nvSpPr>
      <xdr:spPr>
        <a:xfrm>
          <a:off x="14541500" y="6603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9864</xdr:rowOff>
    </xdr:from>
    <xdr:ext cx="378565" cy="259045"/>
    <xdr:sp macro="" textlink="">
      <xdr:nvSpPr>
        <xdr:cNvPr id="542" name="テキスト ボックス 541"/>
        <xdr:cNvSpPr txBox="1"/>
      </xdr:nvSpPr>
      <xdr:spPr>
        <a:xfrm>
          <a:off x="14403017" y="66964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43" name="楕円 542"/>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44" name="テキスト ボックス 543"/>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88630</xdr:rowOff>
    </xdr:from>
    <xdr:to>
      <xdr:col>67</xdr:col>
      <xdr:colOff>101600</xdr:colOff>
      <xdr:row>39</xdr:row>
      <xdr:rowOff>18780</xdr:rowOff>
    </xdr:to>
    <xdr:sp macro="" textlink="">
      <xdr:nvSpPr>
        <xdr:cNvPr id="545" name="楕円 544"/>
        <xdr:cNvSpPr/>
      </xdr:nvSpPr>
      <xdr:spPr>
        <a:xfrm>
          <a:off x="12763500" y="6603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9907</xdr:rowOff>
    </xdr:from>
    <xdr:ext cx="378565" cy="259045"/>
    <xdr:sp macro="" textlink="">
      <xdr:nvSpPr>
        <xdr:cNvPr id="546" name="テキスト ボックス 545"/>
        <xdr:cNvSpPr txBox="1"/>
      </xdr:nvSpPr>
      <xdr:spPr>
        <a:xfrm>
          <a:off x="12625017" y="66964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0" name="テキスト ボックス 55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2" name="直線コネクタ 56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7" name="直線コネクタ 56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9" name="フローチャート: 判断 56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0" name="直線コネクタ 56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1" name="フローチャート: 判断 57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2" name="テキスト ボックス 571"/>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3" name="直線コネクタ 57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4" name="フローチャート: 判断 57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5" name="テキスト ボックス 574"/>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6" name="直線コネクタ 57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7" name="フローチャート: 判断 57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8" name="テキスト ボックス 577"/>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9" name="フローチャート: 判断 57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0" name="テキスト ボックス 579"/>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6" name="楕円 58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8" name="楕円 58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9" name="テキスト ボックス 588"/>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0" name="楕円 58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1" name="テキスト ボックス 590"/>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2" name="楕円 59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3" name="テキスト ボックス 592"/>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4" name="楕円 59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5" name="テキスト ボックス 594"/>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6" name="直線コネクタ 60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7" name="テキスト ボックス 60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8" name="直線コネクタ 60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9" name="テキスト ボックス 608"/>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0" name="直線コネクタ 60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1" name="テキスト ボックス 610"/>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2" name="直線コネクタ 61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3" name="テキスト ボックス 612"/>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33598</xdr:rowOff>
    </xdr:from>
    <xdr:to>
      <xdr:col>85</xdr:col>
      <xdr:colOff>126364</xdr:colOff>
      <xdr:row>78</xdr:row>
      <xdr:rowOff>105080</xdr:rowOff>
    </xdr:to>
    <xdr:cxnSp macro="">
      <xdr:nvCxnSpPr>
        <xdr:cNvPr id="617" name="直線コネクタ 616"/>
        <xdr:cNvCxnSpPr/>
      </xdr:nvCxnSpPr>
      <xdr:spPr>
        <a:xfrm flipV="1">
          <a:off x="16317595" y="12377998"/>
          <a:ext cx="1269" cy="1100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108907</xdr:rowOff>
    </xdr:from>
    <xdr:ext cx="469744" cy="259045"/>
    <xdr:sp macro="" textlink="">
      <xdr:nvSpPr>
        <xdr:cNvPr id="618" name="公債費最小値テキスト"/>
        <xdr:cNvSpPr txBox="1"/>
      </xdr:nvSpPr>
      <xdr:spPr>
        <a:xfrm>
          <a:off x="16370300" y="1348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105080</xdr:rowOff>
    </xdr:from>
    <xdr:to>
      <xdr:col>86</xdr:col>
      <xdr:colOff>25400</xdr:colOff>
      <xdr:row>78</xdr:row>
      <xdr:rowOff>105080</xdr:rowOff>
    </xdr:to>
    <xdr:cxnSp macro="">
      <xdr:nvCxnSpPr>
        <xdr:cNvPr id="619" name="直線コネクタ 618"/>
        <xdr:cNvCxnSpPr/>
      </xdr:nvCxnSpPr>
      <xdr:spPr>
        <a:xfrm>
          <a:off x="16230600" y="1347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151725</xdr:rowOff>
    </xdr:from>
    <xdr:ext cx="599010" cy="259045"/>
    <xdr:sp macro="" textlink="">
      <xdr:nvSpPr>
        <xdr:cNvPr id="620" name="公債費最大値テキスト"/>
        <xdr:cNvSpPr txBox="1"/>
      </xdr:nvSpPr>
      <xdr:spPr>
        <a:xfrm>
          <a:off x="16370300" y="12153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33598</xdr:rowOff>
    </xdr:from>
    <xdr:to>
      <xdr:col>86</xdr:col>
      <xdr:colOff>25400</xdr:colOff>
      <xdr:row>72</xdr:row>
      <xdr:rowOff>33598</xdr:rowOff>
    </xdr:to>
    <xdr:cxnSp macro="">
      <xdr:nvCxnSpPr>
        <xdr:cNvPr id="621" name="直線コネクタ 620"/>
        <xdr:cNvCxnSpPr/>
      </xdr:nvCxnSpPr>
      <xdr:spPr>
        <a:xfrm>
          <a:off x="16230600" y="12377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57998</xdr:rowOff>
    </xdr:from>
    <xdr:to>
      <xdr:col>85</xdr:col>
      <xdr:colOff>127000</xdr:colOff>
      <xdr:row>77</xdr:row>
      <xdr:rowOff>70735</xdr:rowOff>
    </xdr:to>
    <xdr:cxnSp macro="">
      <xdr:nvCxnSpPr>
        <xdr:cNvPr id="622" name="直線コネクタ 621"/>
        <xdr:cNvCxnSpPr/>
      </xdr:nvCxnSpPr>
      <xdr:spPr>
        <a:xfrm flipV="1">
          <a:off x="15481300" y="13259648"/>
          <a:ext cx="838200" cy="12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139693</xdr:rowOff>
    </xdr:from>
    <xdr:ext cx="534377" cy="259045"/>
    <xdr:sp macro="" textlink="">
      <xdr:nvSpPr>
        <xdr:cNvPr id="623" name="公債費平均値テキスト"/>
        <xdr:cNvSpPr txBox="1"/>
      </xdr:nvSpPr>
      <xdr:spPr>
        <a:xfrm>
          <a:off x="16370300" y="129984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116816</xdr:rowOff>
    </xdr:from>
    <xdr:to>
      <xdr:col>85</xdr:col>
      <xdr:colOff>177800</xdr:colOff>
      <xdr:row>77</xdr:row>
      <xdr:rowOff>46966</xdr:rowOff>
    </xdr:to>
    <xdr:sp macro="" textlink="">
      <xdr:nvSpPr>
        <xdr:cNvPr id="624" name="フローチャート: 判断 623"/>
        <xdr:cNvSpPr/>
      </xdr:nvSpPr>
      <xdr:spPr>
        <a:xfrm>
          <a:off x="16268700" y="1314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59553</xdr:rowOff>
    </xdr:from>
    <xdr:to>
      <xdr:col>81</xdr:col>
      <xdr:colOff>50800</xdr:colOff>
      <xdr:row>77</xdr:row>
      <xdr:rowOff>70735</xdr:rowOff>
    </xdr:to>
    <xdr:cxnSp macro="">
      <xdr:nvCxnSpPr>
        <xdr:cNvPr id="625" name="直線コネクタ 624"/>
        <xdr:cNvCxnSpPr/>
      </xdr:nvCxnSpPr>
      <xdr:spPr>
        <a:xfrm>
          <a:off x="14592300" y="13261203"/>
          <a:ext cx="889000" cy="11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111517</xdr:rowOff>
    </xdr:from>
    <xdr:to>
      <xdr:col>81</xdr:col>
      <xdr:colOff>101600</xdr:colOff>
      <xdr:row>77</xdr:row>
      <xdr:rowOff>41667</xdr:rowOff>
    </xdr:to>
    <xdr:sp macro="" textlink="">
      <xdr:nvSpPr>
        <xdr:cNvPr id="626" name="フローチャート: 判断 625"/>
        <xdr:cNvSpPr/>
      </xdr:nvSpPr>
      <xdr:spPr>
        <a:xfrm>
          <a:off x="15430500" y="1314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58195</xdr:rowOff>
    </xdr:from>
    <xdr:ext cx="534377" cy="259045"/>
    <xdr:sp macro="" textlink="">
      <xdr:nvSpPr>
        <xdr:cNvPr id="627" name="テキスト ボックス 626"/>
        <xdr:cNvSpPr txBox="1"/>
      </xdr:nvSpPr>
      <xdr:spPr>
        <a:xfrm>
          <a:off x="15214111" y="1291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59553</xdr:rowOff>
    </xdr:from>
    <xdr:to>
      <xdr:col>76</xdr:col>
      <xdr:colOff>114300</xdr:colOff>
      <xdr:row>77</xdr:row>
      <xdr:rowOff>71558</xdr:rowOff>
    </xdr:to>
    <xdr:cxnSp macro="">
      <xdr:nvCxnSpPr>
        <xdr:cNvPr id="628" name="直線コネクタ 627"/>
        <xdr:cNvCxnSpPr/>
      </xdr:nvCxnSpPr>
      <xdr:spPr>
        <a:xfrm flipV="1">
          <a:off x="13703300" y="13261203"/>
          <a:ext cx="889000" cy="1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116204</xdr:rowOff>
    </xdr:from>
    <xdr:to>
      <xdr:col>76</xdr:col>
      <xdr:colOff>165100</xdr:colOff>
      <xdr:row>77</xdr:row>
      <xdr:rowOff>46354</xdr:rowOff>
    </xdr:to>
    <xdr:sp macro="" textlink="">
      <xdr:nvSpPr>
        <xdr:cNvPr id="629" name="フローチャート: 判断 628"/>
        <xdr:cNvSpPr/>
      </xdr:nvSpPr>
      <xdr:spPr>
        <a:xfrm>
          <a:off x="14541500" y="131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62881</xdr:rowOff>
    </xdr:from>
    <xdr:ext cx="534377" cy="259045"/>
    <xdr:sp macro="" textlink="">
      <xdr:nvSpPr>
        <xdr:cNvPr id="630" name="テキスト ボックス 629"/>
        <xdr:cNvSpPr txBox="1"/>
      </xdr:nvSpPr>
      <xdr:spPr>
        <a:xfrm>
          <a:off x="14325111" y="1292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50395</xdr:rowOff>
    </xdr:from>
    <xdr:to>
      <xdr:col>71</xdr:col>
      <xdr:colOff>177800</xdr:colOff>
      <xdr:row>77</xdr:row>
      <xdr:rowOff>71558</xdr:rowOff>
    </xdr:to>
    <xdr:cxnSp macro="">
      <xdr:nvCxnSpPr>
        <xdr:cNvPr id="631" name="直線コネクタ 630"/>
        <xdr:cNvCxnSpPr/>
      </xdr:nvCxnSpPr>
      <xdr:spPr>
        <a:xfrm>
          <a:off x="12814300" y="13252045"/>
          <a:ext cx="889000" cy="21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118943</xdr:rowOff>
    </xdr:from>
    <xdr:to>
      <xdr:col>72</xdr:col>
      <xdr:colOff>38100</xdr:colOff>
      <xdr:row>77</xdr:row>
      <xdr:rowOff>49093</xdr:rowOff>
    </xdr:to>
    <xdr:sp macro="" textlink="">
      <xdr:nvSpPr>
        <xdr:cNvPr id="632" name="フローチャート: 判断 631"/>
        <xdr:cNvSpPr/>
      </xdr:nvSpPr>
      <xdr:spPr>
        <a:xfrm>
          <a:off x="13652500" y="1314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65619</xdr:rowOff>
    </xdr:from>
    <xdr:ext cx="534377" cy="259045"/>
    <xdr:sp macro="" textlink="">
      <xdr:nvSpPr>
        <xdr:cNvPr id="633" name="テキスト ボックス 632"/>
        <xdr:cNvSpPr txBox="1"/>
      </xdr:nvSpPr>
      <xdr:spPr>
        <a:xfrm>
          <a:off x="13436111" y="12924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101428</xdr:rowOff>
    </xdr:from>
    <xdr:to>
      <xdr:col>67</xdr:col>
      <xdr:colOff>101600</xdr:colOff>
      <xdr:row>77</xdr:row>
      <xdr:rowOff>31578</xdr:rowOff>
    </xdr:to>
    <xdr:sp macro="" textlink="">
      <xdr:nvSpPr>
        <xdr:cNvPr id="634" name="フローチャート: 判断 633"/>
        <xdr:cNvSpPr/>
      </xdr:nvSpPr>
      <xdr:spPr>
        <a:xfrm>
          <a:off x="12763500" y="1313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48104</xdr:rowOff>
    </xdr:from>
    <xdr:ext cx="534377" cy="259045"/>
    <xdr:sp macro="" textlink="">
      <xdr:nvSpPr>
        <xdr:cNvPr id="635" name="テキスト ボックス 634"/>
        <xdr:cNvSpPr txBox="1"/>
      </xdr:nvSpPr>
      <xdr:spPr>
        <a:xfrm>
          <a:off x="12547111" y="12906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7198</xdr:rowOff>
    </xdr:from>
    <xdr:to>
      <xdr:col>85</xdr:col>
      <xdr:colOff>177800</xdr:colOff>
      <xdr:row>77</xdr:row>
      <xdr:rowOff>108798</xdr:rowOff>
    </xdr:to>
    <xdr:sp macro="" textlink="">
      <xdr:nvSpPr>
        <xdr:cNvPr id="641" name="楕円 640"/>
        <xdr:cNvSpPr/>
      </xdr:nvSpPr>
      <xdr:spPr>
        <a:xfrm>
          <a:off x="16268700" y="1320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157075</xdr:rowOff>
    </xdr:from>
    <xdr:ext cx="534377" cy="259045"/>
    <xdr:sp macro="" textlink="">
      <xdr:nvSpPr>
        <xdr:cNvPr id="642" name="公債費該当値テキスト"/>
        <xdr:cNvSpPr txBox="1"/>
      </xdr:nvSpPr>
      <xdr:spPr>
        <a:xfrm>
          <a:off x="16370300" y="13187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19935</xdr:rowOff>
    </xdr:from>
    <xdr:to>
      <xdr:col>81</xdr:col>
      <xdr:colOff>101600</xdr:colOff>
      <xdr:row>77</xdr:row>
      <xdr:rowOff>121535</xdr:rowOff>
    </xdr:to>
    <xdr:sp macro="" textlink="">
      <xdr:nvSpPr>
        <xdr:cNvPr id="643" name="楕円 642"/>
        <xdr:cNvSpPr/>
      </xdr:nvSpPr>
      <xdr:spPr>
        <a:xfrm>
          <a:off x="15430500" y="1322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112662</xdr:rowOff>
    </xdr:from>
    <xdr:ext cx="534377" cy="259045"/>
    <xdr:sp macro="" textlink="">
      <xdr:nvSpPr>
        <xdr:cNvPr id="644" name="テキスト ボックス 643"/>
        <xdr:cNvSpPr txBox="1"/>
      </xdr:nvSpPr>
      <xdr:spPr>
        <a:xfrm>
          <a:off x="15214111" y="13314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8753</xdr:rowOff>
    </xdr:from>
    <xdr:to>
      <xdr:col>76</xdr:col>
      <xdr:colOff>165100</xdr:colOff>
      <xdr:row>77</xdr:row>
      <xdr:rowOff>110353</xdr:rowOff>
    </xdr:to>
    <xdr:sp macro="" textlink="">
      <xdr:nvSpPr>
        <xdr:cNvPr id="645" name="楕円 644"/>
        <xdr:cNvSpPr/>
      </xdr:nvSpPr>
      <xdr:spPr>
        <a:xfrm>
          <a:off x="14541500" y="13210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101480</xdr:rowOff>
    </xdr:from>
    <xdr:ext cx="534377" cy="259045"/>
    <xdr:sp macro="" textlink="">
      <xdr:nvSpPr>
        <xdr:cNvPr id="646" name="テキスト ボックス 645"/>
        <xdr:cNvSpPr txBox="1"/>
      </xdr:nvSpPr>
      <xdr:spPr>
        <a:xfrm>
          <a:off x="14325111" y="13303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20758</xdr:rowOff>
    </xdr:from>
    <xdr:to>
      <xdr:col>72</xdr:col>
      <xdr:colOff>38100</xdr:colOff>
      <xdr:row>77</xdr:row>
      <xdr:rowOff>122358</xdr:rowOff>
    </xdr:to>
    <xdr:sp macro="" textlink="">
      <xdr:nvSpPr>
        <xdr:cNvPr id="647" name="楕円 646"/>
        <xdr:cNvSpPr/>
      </xdr:nvSpPr>
      <xdr:spPr>
        <a:xfrm>
          <a:off x="13652500" y="1322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113485</xdr:rowOff>
    </xdr:from>
    <xdr:ext cx="534377" cy="259045"/>
    <xdr:sp macro="" textlink="">
      <xdr:nvSpPr>
        <xdr:cNvPr id="648" name="テキスト ボックス 647"/>
        <xdr:cNvSpPr txBox="1"/>
      </xdr:nvSpPr>
      <xdr:spPr>
        <a:xfrm>
          <a:off x="13436111" y="13315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171045</xdr:rowOff>
    </xdr:from>
    <xdr:to>
      <xdr:col>67</xdr:col>
      <xdr:colOff>101600</xdr:colOff>
      <xdr:row>77</xdr:row>
      <xdr:rowOff>101195</xdr:rowOff>
    </xdr:to>
    <xdr:sp macro="" textlink="">
      <xdr:nvSpPr>
        <xdr:cNvPr id="649" name="楕円 648"/>
        <xdr:cNvSpPr/>
      </xdr:nvSpPr>
      <xdr:spPr>
        <a:xfrm>
          <a:off x="12763500" y="13201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92322</xdr:rowOff>
    </xdr:from>
    <xdr:ext cx="534377" cy="259045"/>
    <xdr:sp macro="" textlink="">
      <xdr:nvSpPr>
        <xdr:cNvPr id="650" name="テキスト ボックス 649"/>
        <xdr:cNvSpPr txBox="1"/>
      </xdr:nvSpPr>
      <xdr:spPr>
        <a:xfrm>
          <a:off x="12547111" y="13293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1" name="直線コネクタ 660"/>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2" name="テキスト ボックス 661"/>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3" name="直線コネクタ 662"/>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4" name="テキスト ボックス 663"/>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5" name="直線コネクタ 664"/>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6" name="テキスト ボックス 665"/>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7" name="直線コネクタ 666"/>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8" name="テキスト ボックス 667"/>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9" name="直線コネクタ 668"/>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0" name="テキスト ボックス 669"/>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1" name="直線コネクタ 670"/>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2" name="テキスト ボックス 671"/>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4" name="テキスト ボックス 67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49008</xdr:rowOff>
    </xdr:from>
    <xdr:to>
      <xdr:col>85</xdr:col>
      <xdr:colOff>126364</xdr:colOff>
      <xdr:row>99</xdr:row>
      <xdr:rowOff>98524</xdr:rowOff>
    </xdr:to>
    <xdr:cxnSp macro="">
      <xdr:nvCxnSpPr>
        <xdr:cNvPr id="676" name="直線コネクタ 675"/>
        <xdr:cNvCxnSpPr/>
      </xdr:nvCxnSpPr>
      <xdr:spPr>
        <a:xfrm flipV="1">
          <a:off x="16317595" y="15650958"/>
          <a:ext cx="1269" cy="1421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102351</xdr:rowOff>
    </xdr:from>
    <xdr:ext cx="378565" cy="259045"/>
    <xdr:sp macro="" textlink="">
      <xdr:nvSpPr>
        <xdr:cNvPr id="677" name="積立金最小値テキスト"/>
        <xdr:cNvSpPr txBox="1"/>
      </xdr:nvSpPr>
      <xdr:spPr>
        <a:xfrm>
          <a:off x="16370300" y="170759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98524</xdr:rowOff>
    </xdr:from>
    <xdr:to>
      <xdr:col>86</xdr:col>
      <xdr:colOff>25400</xdr:colOff>
      <xdr:row>99</xdr:row>
      <xdr:rowOff>98524</xdr:rowOff>
    </xdr:to>
    <xdr:cxnSp macro="">
      <xdr:nvCxnSpPr>
        <xdr:cNvPr id="678" name="直線コネクタ 677"/>
        <xdr:cNvCxnSpPr/>
      </xdr:nvCxnSpPr>
      <xdr:spPr>
        <a:xfrm>
          <a:off x="16230600" y="17072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167135</xdr:rowOff>
    </xdr:from>
    <xdr:ext cx="599010" cy="259045"/>
    <xdr:sp macro="" textlink="">
      <xdr:nvSpPr>
        <xdr:cNvPr id="679" name="積立金最大値テキスト"/>
        <xdr:cNvSpPr txBox="1"/>
      </xdr:nvSpPr>
      <xdr:spPr>
        <a:xfrm>
          <a:off x="16370300" y="15426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49008</xdr:rowOff>
    </xdr:from>
    <xdr:to>
      <xdr:col>86</xdr:col>
      <xdr:colOff>25400</xdr:colOff>
      <xdr:row>91</xdr:row>
      <xdr:rowOff>49008</xdr:rowOff>
    </xdr:to>
    <xdr:cxnSp macro="">
      <xdr:nvCxnSpPr>
        <xdr:cNvPr id="680" name="直線コネクタ 679"/>
        <xdr:cNvCxnSpPr/>
      </xdr:nvCxnSpPr>
      <xdr:spPr>
        <a:xfrm>
          <a:off x="16230600" y="15650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50997</xdr:rowOff>
    </xdr:from>
    <xdr:to>
      <xdr:col>85</xdr:col>
      <xdr:colOff>127000</xdr:colOff>
      <xdr:row>99</xdr:row>
      <xdr:rowOff>55096</xdr:rowOff>
    </xdr:to>
    <xdr:cxnSp macro="">
      <xdr:nvCxnSpPr>
        <xdr:cNvPr id="681" name="直線コネクタ 680"/>
        <xdr:cNvCxnSpPr/>
      </xdr:nvCxnSpPr>
      <xdr:spPr>
        <a:xfrm>
          <a:off x="15481300" y="17024547"/>
          <a:ext cx="838200" cy="4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18589</xdr:rowOff>
    </xdr:from>
    <xdr:ext cx="534377" cy="259045"/>
    <xdr:sp macro="" textlink="">
      <xdr:nvSpPr>
        <xdr:cNvPr id="682" name="積立金平均値テキスト"/>
        <xdr:cNvSpPr txBox="1"/>
      </xdr:nvSpPr>
      <xdr:spPr>
        <a:xfrm>
          <a:off x="16370300" y="16820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167162</xdr:rowOff>
    </xdr:from>
    <xdr:to>
      <xdr:col>85</xdr:col>
      <xdr:colOff>177800</xdr:colOff>
      <xdr:row>99</xdr:row>
      <xdr:rowOff>97312</xdr:rowOff>
    </xdr:to>
    <xdr:sp macro="" textlink="">
      <xdr:nvSpPr>
        <xdr:cNvPr id="683" name="フローチャート: 判断 682"/>
        <xdr:cNvSpPr/>
      </xdr:nvSpPr>
      <xdr:spPr>
        <a:xfrm>
          <a:off x="16268700" y="16969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50997</xdr:rowOff>
    </xdr:from>
    <xdr:to>
      <xdr:col>81</xdr:col>
      <xdr:colOff>50800</xdr:colOff>
      <xdr:row>99</xdr:row>
      <xdr:rowOff>51515</xdr:rowOff>
    </xdr:to>
    <xdr:cxnSp macro="">
      <xdr:nvCxnSpPr>
        <xdr:cNvPr id="684" name="直線コネクタ 683"/>
        <xdr:cNvCxnSpPr/>
      </xdr:nvCxnSpPr>
      <xdr:spPr>
        <a:xfrm flipV="1">
          <a:off x="14592300" y="17024547"/>
          <a:ext cx="889000" cy="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168659</xdr:rowOff>
    </xdr:from>
    <xdr:to>
      <xdr:col>81</xdr:col>
      <xdr:colOff>101600</xdr:colOff>
      <xdr:row>99</xdr:row>
      <xdr:rowOff>98809</xdr:rowOff>
    </xdr:to>
    <xdr:sp macro="" textlink="">
      <xdr:nvSpPr>
        <xdr:cNvPr id="685" name="フローチャート: 判断 684"/>
        <xdr:cNvSpPr/>
      </xdr:nvSpPr>
      <xdr:spPr>
        <a:xfrm>
          <a:off x="15430500" y="169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115336</xdr:rowOff>
    </xdr:from>
    <xdr:ext cx="534377" cy="259045"/>
    <xdr:sp macro="" textlink="">
      <xdr:nvSpPr>
        <xdr:cNvPr id="686" name="テキスト ボックス 685"/>
        <xdr:cNvSpPr txBox="1"/>
      </xdr:nvSpPr>
      <xdr:spPr>
        <a:xfrm>
          <a:off x="15214111" y="16745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51515</xdr:rowOff>
    </xdr:from>
    <xdr:to>
      <xdr:col>76</xdr:col>
      <xdr:colOff>114300</xdr:colOff>
      <xdr:row>99</xdr:row>
      <xdr:rowOff>72044</xdr:rowOff>
    </xdr:to>
    <xdr:cxnSp macro="">
      <xdr:nvCxnSpPr>
        <xdr:cNvPr id="687" name="直線コネクタ 686"/>
        <xdr:cNvCxnSpPr/>
      </xdr:nvCxnSpPr>
      <xdr:spPr>
        <a:xfrm flipV="1">
          <a:off x="13703300" y="17025065"/>
          <a:ext cx="889000" cy="20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163999</xdr:rowOff>
    </xdr:from>
    <xdr:to>
      <xdr:col>76</xdr:col>
      <xdr:colOff>165100</xdr:colOff>
      <xdr:row>99</xdr:row>
      <xdr:rowOff>94149</xdr:rowOff>
    </xdr:to>
    <xdr:sp macro="" textlink="">
      <xdr:nvSpPr>
        <xdr:cNvPr id="688" name="フローチャート: 判断 687"/>
        <xdr:cNvSpPr/>
      </xdr:nvSpPr>
      <xdr:spPr>
        <a:xfrm>
          <a:off x="14541500" y="1696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110676</xdr:rowOff>
    </xdr:from>
    <xdr:ext cx="534377" cy="259045"/>
    <xdr:sp macro="" textlink="">
      <xdr:nvSpPr>
        <xdr:cNvPr id="689" name="テキスト ボックス 688"/>
        <xdr:cNvSpPr txBox="1"/>
      </xdr:nvSpPr>
      <xdr:spPr>
        <a:xfrm>
          <a:off x="14325111" y="16741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72044</xdr:rowOff>
    </xdr:from>
    <xdr:to>
      <xdr:col>71</xdr:col>
      <xdr:colOff>177800</xdr:colOff>
      <xdr:row>99</xdr:row>
      <xdr:rowOff>87919</xdr:rowOff>
    </xdr:to>
    <xdr:cxnSp macro="">
      <xdr:nvCxnSpPr>
        <xdr:cNvPr id="690" name="直線コネクタ 689"/>
        <xdr:cNvCxnSpPr/>
      </xdr:nvCxnSpPr>
      <xdr:spPr>
        <a:xfrm flipV="1">
          <a:off x="12814300" y="17045594"/>
          <a:ext cx="889000" cy="15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154977</xdr:rowOff>
    </xdr:from>
    <xdr:to>
      <xdr:col>72</xdr:col>
      <xdr:colOff>38100</xdr:colOff>
      <xdr:row>99</xdr:row>
      <xdr:rowOff>85127</xdr:rowOff>
    </xdr:to>
    <xdr:sp macro="" textlink="">
      <xdr:nvSpPr>
        <xdr:cNvPr id="691" name="フローチャート: 判断 690"/>
        <xdr:cNvSpPr/>
      </xdr:nvSpPr>
      <xdr:spPr>
        <a:xfrm>
          <a:off x="13652500" y="16957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101654</xdr:rowOff>
    </xdr:from>
    <xdr:ext cx="534377" cy="259045"/>
    <xdr:sp macro="" textlink="">
      <xdr:nvSpPr>
        <xdr:cNvPr id="692" name="テキスト ボックス 691"/>
        <xdr:cNvSpPr txBox="1"/>
      </xdr:nvSpPr>
      <xdr:spPr>
        <a:xfrm>
          <a:off x="13436111" y="16732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164765</xdr:rowOff>
    </xdr:from>
    <xdr:to>
      <xdr:col>67</xdr:col>
      <xdr:colOff>101600</xdr:colOff>
      <xdr:row>99</xdr:row>
      <xdr:rowOff>94915</xdr:rowOff>
    </xdr:to>
    <xdr:sp macro="" textlink="">
      <xdr:nvSpPr>
        <xdr:cNvPr id="693" name="フローチャート: 判断 692"/>
        <xdr:cNvSpPr/>
      </xdr:nvSpPr>
      <xdr:spPr>
        <a:xfrm>
          <a:off x="12763500" y="16966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111442</xdr:rowOff>
    </xdr:from>
    <xdr:ext cx="534377" cy="259045"/>
    <xdr:sp macro="" textlink="">
      <xdr:nvSpPr>
        <xdr:cNvPr id="694" name="テキスト ボックス 693"/>
        <xdr:cNvSpPr txBox="1"/>
      </xdr:nvSpPr>
      <xdr:spPr>
        <a:xfrm>
          <a:off x="12547111" y="16742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4296</xdr:rowOff>
    </xdr:from>
    <xdr:to>
      <xdr:col>85</xdr:col>
      <xdr:colOff>177800</xdr:colOff>
      <xdr:row>99</xdr:row>
      <xdr:rowOff>105896</xdr:rowOff>
    </xdr:to>
    <xdr:sp macro="" textlink="">
      <xdr:nvSpPr>
        <xdr:cNvPr id="700" name="楕円 699"/>
        <xdr:cNvSpPr/>
      </xdr:nvSpPr>
      <xdr:spPr>
        <a:xfrm>
          <a:off x="16268700" y="16977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145589</xdr:rowOff>
    </xdr:from>
    <xdr:ext cx="534377" cy="259045"/>
    <xdr:sp macro="" textlink="">
      <xdr:nvSpPr>
        <xdr:cNvPr id="701" name="積立金該当値テキスト"/>
        <xdr:cNvSpPr txBox="1"/>
      </xdr:nvSpPr>
      <xdr:spPr>
        <a:xfrm>
          <a:off x="16370300" y="16947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197</xdr:rowOff>
    </xdr:from>
    <xdr:to>
      <xdr:col>81</xdr:col>
      <xdr:colOff>101600</xdr:colOff>
      <xdr:row>99</xdr:row>
      <xdr:rowOff>101797</xdr:rowOff>
    </xdr:to>
    <xdr:sp macro="" textlink="">
      <xdr:nvSpPr>
        <xdr:cNvPr id="702" name="楕円 701"/>
        <xdr:cNvSpPr/>
      </xdr:nvSpPr>
      <xdr:spPr>
        <a:xfrm>
          <a:off x="15430500" y="16973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92924</xdr:rowOff>
    </xdr:from>
    <xdr:ext cx="534377" cy="259045"/>
    <xdr:sp macro="" textlink="">
      <xdr:nvSpPr>
        <xdr:cNvPr id="703" name="テキスト ボックス 702"/>
        <xdr:cNvSpPr txBox="1"/>
      </xdr:nvSpPr>
      <xdr:spPr>
        <a:xfrm>
          <a:off x="15214111" y="17066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715</xdr:rowOff>
    </xdr:from>
    <xdr:to>
      <xdr:col>76</xdr:col>
      <xdr:colOff>165100</xdr:colOff>
      <xdr:row>99</xdr:row>
      <xdr:rowOff>102315</xdr:rowOff>
    </xdr:to>
    <xdr:sp macro="" textlink="">
      <xdr:nvSpPr>
        <xdr:cNvPr id="704" name="楕円 703"/>
        <xdr:cNvSpPr/>
      </xdr:nvSpPr>
      <xdr:spPr>
        <a:xfrm>
          <a:off x="14541500" y="1697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93442</xdr:rowOff>
    </xdr:from>
    <xdr:ext cx="534377" cy="259045"/>
    <xdr:sp macro="" textlink="">
      <xdr:nvSpPr>
        <xdr:cNvPr id="705" name="テキスト ボックス 704"/>
        <xdr:cNvSpPr txBox="1"/>
      </xdr:nvSpPr>
      <xdr:spPr>
        <a:xfrm>
          <a:off x="14325111" y="17066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21244</xdr:rowOff>
    </xdr:from>
    <xdr:to>
      <xdr:col>72</xdr:col>
      <xdr:colOff>38100</xdr:colOff>
      <xdr:row>99</xdr:row>
      <xdr:rowOff>122844</xdr:rowOff>
    </xdr:to>
    <xdr:sp macro="" textlink="">
      <xdr:nvSpPr>
        <xdr:cNvPr id="706" name="楕円 705"/>
        <xdr:cNvSpPr/>
      </xdr:nvSpPr>
      <xdr:spPr>
        <a:xfrm>
          <a:off x="13652500" y="16994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113971</xdr:rowOff>
    </xdr:from>
    <xdr:ext cx="534377" cy="259045"/>
    <xdr:sp macro="" textlink="">
      <xdr:nvSpPr>
        <xdr:cNvPr id="707" name="テキスト ボックス 706"/>
        <xdr:cNvSpPr txBox="1"/>
      </xdr:nvSpPr>
      <xdr:spPr>
        <a:xfrm>
          <a:off x="13436111" y="17087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37119</xdr:rowOff>
    </xdr:from>
    <xdr:to>
      <xdr:col>67</xdr:col>
      <xdr:colOff>101600</xdr:colOff>
      <xdr:row>99</xdr:row>
      <xdr:rowOff>138719</xdr:rowOff>
    </xdr:to>
    <xdr:sp macro="" textlink="">
      <xdr:nvSpPr>
        <xdr:cNvPr id="708" name="楕円 707"/>
        <xdr:cNvSpPr/>
      </xdr:nvSpPr>
      <xdr:spPr>
        <a:xfrm>
          <a:off x="12763500" y="17010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129846</xdr:rowOff>
    </xdr:from>
    <xdr:ext cx="469744" cy="259045"/>
    <xdr:sp macro="" textlink="">
      <xdr:nvSpPr>
        <xdr:cNvPr id="709" name="テキスト ボックス 708"/>
        <xdr:cNvSpPr txBox="1"/>
      </xdr:nvSpPr>
      <xdr:spPr>
        <a:xfrm>
          <a:off x="12579428" y="17103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0" name="直線コネクタ 719"/>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21" name="テキスト ボックス 720"/>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3" name="テキスト ボックス 722"/>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4" name="直線コネクタ 723"/>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5" name="テキスト ボックス 724"/>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7" name="テキスト ボックス 72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123812</xdr:rowOff>
    </xdr:from>
    <xdr:to>
      <xdr:col>116</xdr:col>
      <xdr:colOff>62864</xdr:colOff>
      <xdr:row>38</xdr:row>
      <xdr:rowOff>25400</xdr:rowOff>
    </xdr:to>
    <xdr:cxnSp macro="">
      <xdr:nvCxnSpPr>
        <xdr:cNvPr id="729" name="直線コネクタ 728"/>
        <xdr:cNvCxnSpPr/>
      </xdr:nvCxnSpPr>
      <xdr:spPr>
        <a:xfrm flipV="1">
          <a:off x="22159595" y="5267312"/>
          <a:ext cx="1269" cy="1273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30" name="投資及び出資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1" name="直線コネクタ 730"/>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70489</xdr:rowOff>
    </xdr:from>
    <xdr:ext cx="534377" cy="259045"/>
    <xdr:sp macro="" textlink="">
      <xdr:nvSpPr>
        <xdr:cNvPr id="732" name="投資及び出資金最大値テキスト"/>
        <xdr:cNvSpPr txBox="1"/>
      </xdr:nvSpPr>
      <xdr:spPr>
        <a:xfrm>
          <a:off x="22212300" y="5042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123812</xdr:rowOff>
    </xdr:from>
    <xdr:to>
      <xdr:col>116</xdr:col>
      <xdr:colOff>152400</xdr:colOff>
      <xdr:row>30</xdr:row>
      <xdr:rowOff>123812</xdr:rowOff>
    </xdr:to>
    <xdr:cxnSp macro="">
      <xdr:nvCxnSpPr>
        <xdr:cNvPr id="733" name="直線コネクタ 732"/>
        <xdr:cNvCxnSpPr/>
      </xdr:nvCxnSpPr>
      <xdr:spPr>
        <a:xfrm>
          <a:off x="22072600" y="5267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34" name="直線コネクタ 733"/>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42168</xdr:rowOff>
    </xdr:from>
    <xdr:ext cx="469744" cy="259045"/>
    <xdr:sp macro="" textlink="">
      <xdr:nvSpPr>
        <xdr:cNvPr id="735" name="投資及び出資金平均値テキスト"/>
        <xdr:cNvSpPr txBox="1"/>
      </xdr:nvSpPr>
      <xdr:spPr>
        <a:xfrm>
          <a:off x="22212300" y="62143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19291</xdr:rowOff>
    </xdr:from>
    <xdr:to>
      <xdr:col>116</xdr:col>
      <xdr:colOff>114300</xdr:colOff>
      <xdr:row>37</xdr:row>
      <xdr:rowOff>120891</xdr:rowOff>
    </xdr:to>
    <xdr:sp macro="" textlink="">
      <xdr:nvSpPr>
        <xdr:cNvPr id="736" name="フローチャート: 判断 735"/>
        <xdr:cNvSpPr/>
      </xdr:nvSpPr>
      <xdr:spPr>
        <a:xfrm>
          <a:off x="22110700" y="636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37" name="直線コネクタ 736"/>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12948</xdr:rowOff>
    </xdr:from>
    <xdr:to>
      <xdr:col>112</xdr:col>
      <xdr:colOff>38100</xdr:colOff>
      <xdr:row>37</xdr:row>
      <xdr:rowOff>114548</xdr:rowOff>
    </xdr:to>
    <xdr:sp macro="" textlink="">
      <xdr:nvSpPr>
        <xdr:cNvPr id="738" name="フローチャート: 判断 737"/>
        <xdr:cNvSpPr/>
      </xdr:nvSpPr>
      <xdr:spPr>
        <a:xfrm>
          <a:off x="21272500" y="6356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131075</xdr:rowOff>
    </xdr:from>
    <xdr:ext cx="469744" cy="259045"/>
    <xdr:sp macro="" textlink="">
      <xdr:nvSpPr>
        <xdr:cNvPr id="739" name="テキスト ボックス 738"/>
        <xdr:cNvSpPr txBox="1"/>
      </xdr:nvSpPr>
      <xdr:spPr>
        <a:xfrm>
          <a:off x="21088428" y="6131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138500</xdr:rowOff>
    </xdr:from>
    <xdr:to>
      <xdr:col>107</xdr:col>
      <xdr:colOff>50800</xdr:colOff>
      <xdr:row>38</xdr:row>
      <xdr:rowOff>25400</xdr:rowOff>
    </xdr:to>
    <xdr:cxnSp macro="">
      <xdr:nvCxnSpPr>
        <xdr:cNvPr id="740" name="直線コネクタ 739"/>
        <xdr:cNvCxnSpPr/>
      </xdr:nvCxnSpPr>
      <xdr:spPr>
        <a:xfrm>
          <a:off x="19545300" y="6482150"/>
          <a:ext cx="889000" cy="58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7975</xdr:rowOff>
    </xdr:from>
    <xdr:to>
      <xdr:col>107</xdr:col>
      <xdr:colOff>101600</xdr:colOff>
      <xdr:row>37</xdr:row>
      <xdr:rowOff>109575</xdr:rowOff>
    </xdr:to>
    <xdr:sp macro="" textlink="">
      <xdr:nvSpPr>
        <xdr:cNvPr id="741" name="フローチャート: 判断 740"/>
        <xdr:cNvSpPr/>
      </xdr:nvSpPr>
      <xdr:spPr>
        <a:xfrm>
          <a:off x="20383500" y="635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126102</xdr:rowOff>
    </xdr:from>
    <xdr:ext cx="469744" cy="259045"/>
    <xdr:sp macro="" textlink="">
      <xdr:nvSpPr>
        <xdr:cNvPr id="742" name="テキスト ボックス 741"/>
        <xdr:cNvSpPr txBox="1"/>
      </xdr:nvSpPr>
      <xdr:spPr>
        <a:xfrm>
          <a:off x="20199428" y="6126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138500</xdr:rowOff>
    </xdr:from>
    <xdr:to>
      <xdr:col>102</xdr:col>
      <xdr:colOff>114300</xdr:colOff>
      <xdr:row>38</xdr:row>
      <xdr:rowOff>25400</xdr:rowOff>
    </xdr:to>
    <xdr:cxnSp macro="">
      <xdr:nvCxnSpPr>
        <xdr:cNvPr id="743" name="直線コネクタ 742"/>
        <xdr:cNvCxnSpPr/>
      </xdr:nvCxnSpPr>
      <xdr:spPr>
        <a:xfrm flipV="1">
          <a:off x="18656300" y="6482150"/>
          <a:ext cx="889000" cy="58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15748</xdr:rowOff>
    </xdr:from>
    <xdr:to>
      <xdr:col>102</xdr:col>
      <xdr:colOff>165100</xdr:colOff>
      <xdr:row>37</xdr:row>
      <xdr:rowOff>117348</xdr:rowOff>
    </xdr:to>
    <xdr:sp macro="" textlink="">
      <xdr:nvSpPr>
        <xdr:cNvPr id="744" name="フローチャート: 判断 743"/>
        <xdr:cNvSpPr/>
      </xdr:nvSpPr>
      <xdr:spPr>
        <a:xfrm>
          <a:off x="19494500" y="6359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133875</xdr:rowOff>
    </xdr:from>
    <xdr:ext cx="469744" cy="259045"/>
    <xdr:sp macro="" textlink="">
      <xdr:nvSpPr>
        <xdr:cNvPr id="745" name="テキスト ボックス 744"/>
        <xdr:cNvSpPr txBox="1"/>
      </xdr:nvSpPr>
      <xdr:spPr>
        <a:xfrm>
          <a:off x="19310428" y="6134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11176</xdr:rowOff>
    </xdr:from>
    <xdr:to>
      <xdr:col>98</xdr:col>
      <xdr:colOff>38100</xdr:colOff>
      <xdr:row>37</xdr:row>
      <xdr:rowOff>112776</xdr:rowOff>
    </xdr:to>
    <xdr:sp macro="" textlink="">
      <xdr:nvSpPr>
        <xdr:cNvPr id="746" name="フローチャート: 判断 745"/>
        <xdr:cNvSpPr/>
      </xdr:nvSpPr>
      <xdr:spPr>
        <a:xfrm>
          <a:off x="18605500" y="635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129303</xdr:rowOff>
    </xdr:from>
    <xdr:ext cx="469744" cy="259045"/>
    <xdr:sp macro="" textlink="">
      <xdr:nvSpPr>
        <xdr:cNvPr id="747" name="テキスト ボックス 746"/>
        <xdr:cNvSpPr txBox="1"/>
      </xdr:nvSpPr>
      <xdr:spPr>
        <a:xfrm>
          <a:off x="18421428" y="6130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53" name="楕円 752"/>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60977</xdr:rowOff>
    </xdr:from>
    <xdr:ext cx="249299" cy="259045"/>
    <xdr:sp macro="" textlink="">
      <xdr:nvSpPr>
        <xdr:cNvPr id="754" name="投資及び出資金該当値テキスト"/>
        <xdr:cNvSpPr txBox="1"/>
      </xdr:nvSpPr>
      <xdr:spPr>
        <a:xfrm>
          <a:off x="22212300" y="6404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55" name="楕円 754"/>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56" name="テキスト ボックス 755"/>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57" name="楕円 756"/>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58" name="テキスト ボックス 757"/>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87700</xdr:rowOff>
    </xdr:from>
    <xdr:to>
      <xdr:col>102</xdr:col>
      <xdr:colOff>165100</xdr:colOff>
      <xdr:row>38</xdr:row>
      <xdr:rowOff>17850</xdr:rowOff>
    </xdr:to>
    <xdr:sp macro="" textlink="">
      <xdr:nvSpPr>
        <xdr:cNvPr id="759" name="楕円 758"/>
        <xdr:cNvSpPr/>
      </xdr:nvSpPr>
      <xdr:spPr>
        <a:xfrm>
          <a:off x="19494500" y="643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8977</xdr:rowOff>
    </xdr:from>
    <xdr:ext cx="469744" cy="259045"/>
    <xdr:sp macro="" textlink="">
      <xdr:nvSpPr>
        <xdr:cNvPr id="760" name="テキスト ボックス 759"/>
        <xdr:cNvSpPr txBox="1"/>
      </xdr:nvSpPr>
      <xdr:spPr>
        <a:xfrm>
          <a:off x="19310428" y="6524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61" name="楕円 760"/>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62" name="テキスト ボックス 761"/>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3" name="直線コネクタ 772"/>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4" name="テキスト ボックス 773"/>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5" name="直線コネクタ 774"/>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56</xdr:row>
      <xdr:rowOff>144434</xdr:rowOff>
    </xdr:from>
    <xdr:ext cx="595419" cy="259045"/>
    <xdr:sp macro="" textlink="">
      <xdr:nvSpPr>
        <xdr:cNvPr id="776" name="テキスト ボックス 775"/>
        <xdr:cNvSpPr txBox="1"/>
      </xdr:nvSpPr>
      <xdr:spPr>
        <a:xfrm>
          <a:off x="17692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7" name="直線コネクタ 776"/>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54</xdr:row>
      <xdr:rowOff>160762</xdr:rowOff>
    </xdr:from>
    <xdr:ext cx="595419" cy="259045"/>
    <xdr:sp macro="" textlink="">
      <xdr:nvSpPr>
        <xdr:cNvPr id="778" name="テキスト ボックス 777"/>
        <xdr:cNvSpPr txBox="1"/>
      </xdr:nvSpPr>
      <xdr:spPr>
        <a:xfrm>
          <a:off x="17692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9" name="直線コネクタ 778"/>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53</xdr:row>
      <xdr:rowOff>5642</xdr:rowOff>
    </xdr:from>
    <xdr:ext cx="595419" cy="259045"/>
    <xdr:sp macro="" textlink="">
      <xdr:nvSpPr>
        <xdr:cNvPr id="780" name="テキスト ボックス 779"/>
        <xdr:cNvSpPr txBox="1"/>
      </xdr:nvSpPr>
      <xdr:spPr>
        <a:xfrm>
          <a:off x="17692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1" name="直線コネクタ 780"/>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82" name="テキスト ボックス 781"/>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3" name="直線コネクタ 782"/>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4" name="テキスト ボックス 783"/>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6" name="テキスト ボックス 785"/>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62410</xdr:rowOff>
    </xdr:from>
    <xdr:to>
      <xdr:col>116</xdr:col>
      <xdr:colOff>62864</xdr:colOff>
      <xdr:row>59</xdr:row>
      <xdr:rowOff>98878</xdr:rowOff>
    </xdr:to>
    <xdr:cxnSp macro="">
      <xdr:nvCxnSpPr>
        <xdr:cNvPr id="788" name="直線コネクタ 787"/>
        <xdr:cNvCxnSpPr/>
      </xdr:nvCxnSpPr>
      <xdr:spPr>
        <a:xfrm flipV="1">
          <a:off x="22159595" y="8634910"/>
          <a:ext cx="1269" cy="1579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144632</xdr:rowOff>
    </xdr:from>
    <xdr:ext cx="249299" cy="259045"/>
    <xdr:sp macro="" textlink="">
      <xdr:nvSpPr>
        <xdr:cNvPr id="789" name="貸付金最小値テキスト"/>
        <xdr:cNvSpPr txBox="1"/>
      </xdr:nvSpPr>
      <xdr:spPr>
        <a:xfrm>
          <a:off x="22212300" y="10260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0" name="直線コネクタ 789"/>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9087</xdr:rowOff>
    </xdr:from>
    <xdr:ext cx="599010" cy="259045"/>
    <xdr:sp macro="" textlink="">
      <xdr:nvSpPr>
        <xdr:cNvPr id="791" name="貸付金最大値テキスト"/>
        <xdr:cNvSpPr txBox="1"/>
      </xdr:nvSpPr>
      <xdr:spPr>
        <a:xfrm>
          <a:off x="22212300" y="8410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483,667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62410</xdr:rowOff>
    </xdr:from>
    <xdr:to>
      <xdr:col>116</xdr:col>
      <xdr:colOff>152400</xdr:colOff>
      <xdr:row>50</xdr:row>
      <xdr:rowOff>62410</xdr:rowOff>
    </xdr:to>
    <xdr:cxnSp macro="">
      <xdr:nvCxnSpPr>
        <xdr:cNvPr id="792" name="直線コネクタ 791"/>
        <xdr:cNvCxnSpPr/>
      </xdr:nvCxnSpPr>
      <xdr:spPr>
        <a:xfrm>
          <a:off x="22072600" y="8634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52074</xdr:rowOff>
    </xdr:from>
    <xdr:to>
      <xdr:col>116</xdr:col>
      <xdr:colOff>63500</xdr:colOff>
      <xdr:row>59</xdr:row>
      <xdr:rowOff>52855</xdr:rowOff>
    </xdr:to>
    <xdr:cxnSp macro="">
      <xdr:nvCxnSpPr>
        <xdr:cNvPr id="793" name="直線コネクタ 792"/>
        <xdr:cNvCxnSpPr/>
      </xdr:nvCxnSpPr>
      <xdr:spPr>
        <a:xfrm flipV="1">
          <a:off x="21323300" y="10167624"/>
          <a:ext cx="838200" cy="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17632</xdr:rowOff>
    </xdr:from>
    <xdr:ext cx="469744" cy="259045"/>
    <xdr:sp macro="" textlink="">
      <xdr:nvSpPr>
        <xdr:cNvPr id="794" name="貸付金平均値テキスト"/>
        <xdr:cNvSpPr txBox="1"/>
      </xdr:nvSpPr>
      <xdr:spPr>
        <a:xfrm>
          <a:off x="22212300" y="101331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39205</xdr:rowOff>
    </xdr:from>
    <xdr:to>
      <xdr:col>116</xdr:col>
      <xdr:colOff>114300</xdr:colOff>
      <xdr:row>59</xdr:row>
      <xdr:rowOff>140805</xdr:rowOff>
    </xdr:to>
    <xdr:sp macro="" textlink="">
      <xdr:nvSpPr>
        <xdr:cNvPr id="795" name="フローチャート: 判断 794"/>
        <xdr:cNvSpPr/>
      </xdr:nvSpPr>
      <xdr:spPr>
        <a:xfrm>
          <a:off x="22110700" y="1015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52855</xdr:rowOff>
    </xdr:from>
    <xdr:to>
      <xdr:col>111</xdr:col>
      <xdr:colOff>177800</xdr:colOff>
      <xdr:row>59</xdr:row>
      <xdr:rowOff>53129</xdr:rowOff>
    </xdr:to>
    <xdr:cxnSp macro="">
      <xdr:nvCxnSpPr>
        <xdr:cNvPr id="796" name="直線コネクタ 795"/>
        <xdr:cNvCxnSpPr/>
      </xdr:nvCxnSpPr>
      <xdr:spPr>
        <a:xfrm flipV="1">
          <a:off x="20434300" y="10168405"/>
          <a:ext cx="8890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37164</xdr:rowOff>
    </xdr:from>
    <xdr:to>
      <xdr:col>112</xdr:col>
      <xdr:colOff>38100</xdr:colOff>
      <xdr:row>59</xdr:row>
      <xdr:rowOff>138764</xdr:rowOff>
    </xdr:to>
    <xdr:sp macro="" textlink="">
      <xdr:nvSpPr>
        <xdr:cNvPr id="797" name="フローチャート: 判断 796"/>
        <xdr:cNvSpPr/>
      </xdr:nvSpPr>
      <xdr:spPr>
        <a:xfrm>
          <a:off x="21272500" y="1015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129891</xdr:rowOff>
    </xdr:from>
    <xdr:ext cx="469744" cy="259045"/>
    <xdr:sp macro="" textlink="">
      <xdr:nvSpPr>
        <xdr:cNvPr id="798" name="テキスト ボックス 797"/>
        <xdr:cNvSpPr txBox="1"/>
      </xdr:nvSpPr>
      <xdr:spPr>
        <a:xfrm>
          <a:off x="21088428" y="10245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53129</xdr:rowOff>
    </xdr:from>
    <xdr:to>
      <xdr:col>107</xdr:col>
      <xdr:colOff>50800</xdr:colOff>
      <xdr:row>59</xdr:row>
      <xdr:rowOff>53534</xdr:rowOff>
    </xdr:to>
    <xdr:cxnSp macro="">
      <xdr:nvCxnSpPr>
        <xdr:cNvPr id="799" name="直線コネクタ 798"/>
        <xdr:cNvCxnSpPr/>
      </xdr:nvCxnSpPr>
      <xdr:spPr>
        <a:xfrm flipV="1">
          <a:off x="19545300" y="10168679"/>
          <a:ext cx="889000" cy="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36375</xdr:rowOff>
    </xdr:from>
    <xdr:to>
      <xdr:col>107</xdr:col>
      <xdr:colOff>101600</xdr:colOff>
      <xdr:row>59</xdr:row>
      <xdr:rowOff>137975</xdr:rowOff>
    </xdr:to>
    <xdr:sp macro="" textlink="">
      <xdr:nvSpPr>
        <xdr:cNvPr id="800" name="フローチャート: 判断 799"/>
        <xdr:cNvSpPr/>
      </xdr:nvSpPr>
      <xdr:spPr>
        <a:xfrm>
          <a:off x="20383500" y="1015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129102</xdr:rowOff>
    </xdr:from>
    <xdr:ext cx="469744" cy="259045"/>
    <xdr:sp macro="" textlink="">
      <xdr:nvSpPr>
        <xdr:cNvPr id="801" name="テキスト ボックス 800"/>
        <xdr:cNvSpPr txBox="1"/>
      </xdr:nvSpPr>
      <xdr:spPr>
        <a:xfrm>
          <a:off x="20199428" y="10244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53534</xdr:rowOff>
    </xdr:from>
    <xdr:to>
      <xdr:col>102</xdr:col>
      <xdr:colOff>114300</xdr:colOff>
      <xdr:row>59</xdr:row>
      <xdr:rowOff>53563</xdr:rowOff>
    </xdr:to>
    <xdr:cxnSp macro="">
      <xdr:nvCxnSpPr>
        <xdr:cNvPr id="802" name="直線コネクタ 801"/>
        <xdr:cNvCxnSpPr/>
      </xdr:nvCxnSpPr>
      <xdr:spPr>
        <a:xfrm flipV="1">
          <a:off x="18656300" y="10169084"/>
          <a:ext cx="889000" cy="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34731</xdr:rowOff>
    </xdr:from>
    <xdr:to>
      <xdr:col>102</xdr:col>
      <xdr:colOff>165100</xdr:colOff>
      <xdr:row>59</xdr:row>
      <xdr:rowOff>136331</xdr:rowOff>
    </xdr:to>
    <xdr:sp macro="" textlink="">
      <xdr:nvSpPr>
        <xdr:cNvPr id="803" name="フローチャート: 判断 802"/>
        <xdr:cNvSpPr/>
      </xdr:nvSpPr>
      <xdr:spPr>
        <a:xfrm>
          <a:off x="19494500" y="1015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127458</xdr:rowOff>
    </xdr:from>
    <xdr:ext cx="469744" cy="259045"/>
    <xdr:sp macro="" textlink="">
      <xdr:nvSpPr>
        <xdr:cNvPr id="804" name="テキスト ボックス 803"/>
        <xdr:cNvSpPr txBox="1"/>
      </xdr:nvSpPr>
      <xdr:spPr>
        <a:xfrm>
          <a:off x="19310428" y="10243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40405</xdr:rowOff>
    </xdr:from>
    <xdr:to>
      <xdr:col>98</xdr:col>
      <xdr:colOff>38100</xdr:colOff>
      <xdr:row>59</xdr:row>
      <xdr:rowOff>142005</xdr:rowOff>
    </xdr:to>
    <xdr:sp macro="" textlink="">
      <xdr:nvSpPr>
        <xdr:cNvPr id="805" name="フローチャート: 判断 804"/>
        <xdr:cNvSpPr/>
      </xdr:nvSpPr>
      <xdr:spPr>
        <a:xfrm>
          <a:off x="18605500" y="10155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133132</xdr:rowOff>
    </xdr:from>
    <xdr:ext cx="469744" cy="259045"/>
    <xdr:sp macro="" textlink="">
      <xdr:nvSpPr>
        <xdr:cNvPr id="806" name="テキスト ボックス 805"/>
        <xdr:cNvSpPr txBox="1"/>
      </xdr:nvSpPr>
      <xdr:spPr>
        <a:xfrm>
          <a:off x="18421428" y="10248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1274</xdr:rowOff>
    </xdr:from>
    <xdr:to>
      <xdr:col>116</xdr:col>
      <xdr:colOff>114300</xdr:colOff>
      <xdr:row>59</xdr:row>
      <xdr:rowOff>102874</xdr:rowOff>
    </xdr:to>
    <xdr:sp macro="" textlink="">
      <xdr:nvSpPr>
        <xdr:cNvPr id="812" name="楕円 811"/>
        <xdr:cNvSpPr/>
      </xdr:nvSpPr>
      <xdr:spPr>
        <a:xfrm>
          <a:off x="22110700" y="1011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132101</xdr:rowOff>
    </xdr:from>
    <xdr:ext cx="534377" cy="259045"/>
    <xdr:sp macro="" textlink="">
      <xdr:nvSpPr>
        <xdr:cNvPr id="813" name="貸付金該当値テキスト"/>
        <xdr:cNvSpPr txBox="1"/>
      </xdr:nvSpPr>
      <xdr:spPr>
        <a:xfrm>
          <a:off x="22212300" y="9904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2055</xdr:rowOff>
    </xdr:from>
    <xdr:to>
      <xdr:col>112</xdr:col>
      <xdr:colOff>38100</xdr:colOff>
      <xdr:row>59</xdr:row>
      <xdr:rowOff>103655</xdr:rowOff>
    </xdr:to>
    <xdr:sp macro="" textlink="">
      <xdr:nvSpPr>
        <xdr:cNvPr id="814" name="楕円 813"/>
        <xdr:cNvSpPr/>
      </xdr:nvSpPr>
      <xdr:spPr>
        <a:xfrm>
          <a:off x="21272500" y="1011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57</xdr:row>
      <xdr:rowOff>120182</xdr:rowOff>
    </xdr:from>
    <xdr:ext cx="534377" cy="259045"/>
    <xdr:sp macro="" textlink="">
      <xdr:nvSpPr>
        <xdr:cNvPr id="815" name="テキスト ボックス 814"/>
        <xdr:cNvSpPr txBox="1"/>
      </xdr:nvSpPr>
      <xdr:spPr>
        <a:xfrm>
          <a:off x="21056111" y="9892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2329</xdr:rowOff>
    </xdr:from>
    <xdr:to>
      <xdr:col>107</xdr:col>
      <xdr:colOff>101600</xdr:colOff>
      <xdr:row>59</xdr:row>
      <xdr:rowOff>103929</xdr:rowOff>
    </xdr:to>
    <xdr:sp macro="" textlink="">
      <xdr:nvSpPr>
        <xdr:cNvPr id="816" name="楕円 815"/>
        <xdr:cNvSpPr/>
      </xdr:nvSpPr>
      <xdr:spPr>
        <a:xfrm>
          <a:off x="20383500" y="10117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57</xdr:row>
      <xdr:rowOff>120456</xdr:rowOff>
    </xdr:from>
    <xdr:ext cx="534377" cy="259045"/>
    <xdr:sp macro="" textlink="">
      <xdr:nvSpPr>
        <xdr:cNvPr id="817" name="テキスト ボックス 816"/>
        <xdr:cNvSpPr txBox="1"/>
      </xdr:nvSpPr>
      <xdr:spPr>
        <a:xfrm>
          <a:off x="20167111" y="9893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2734</xdr:rowOff>
    </xdr:from>
    <xdr:to>
      <xdr:col>102</xdr:col>
      <xdr:colOff>165100</xdr:colOff>
      <xdr:row>59</xdr:row>
      <xdr:rowOff>104334</xdr:rowOff>
    </xdr:to>
    <xdr:sp macro="" textlink="">
      <xdr:nvSpPr>
        <xdr:cNvPr id="818" name="楕円 817"/>
        <xdr:cNvSpPr/>
      </xdr:nvSpPr>
      <xdr:spPr>
        <a:xfrm>
          <a:off x="19494500" y="1011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57</xdr:row>
      <xdr:rowOff>120861</xdr:rowOff>
    </xdr:from>
    <xdr:ext cx="534377" cy="259045"/>
    <xdr:sp macro="" textlink="">
      <xdr:nvSpPr>
        <xdr:cNvPr id="819" name="テキスト ボックス 818"/>
        <xdr:cNvSpPr txBox="1"/>
      </xdr:nvSpPr>
      <xdr:spPr>
        <a:xfrm>
          <a:off x="19278111" y="9893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2763</xdr:rowOff>
    </xdr:from>
    <xdr:to>
      <xdr:col>98</xdr:col>
      <xdr:colOff>38100</xdr:colOff>
      <xdr:row>59</xdr:row>
      <xdr:rowOff>104363</xdr:rowOff>
    </xdr:to>
    <xdr:sp macro="" textlink="">
      <xdr:nvSpPr>
        <xdr:cNvPr id="820" name="楕円 819"/>
        <xdr:cNvSpPr/>
      </xdr:nvSpPr>
      <xdr:spPr>
        <a:xfrm>
          <a:off x="18605500" y="10118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57</xdr:row>
      <xdr:rowOff>120890</xdr:rowOff>
    </xdr:from>
    <xdr:ext cx="534377" cy="259045"/>
    <xdr:sp macro="" textlink="">
      <xdr:nvSpPr>
        <xdr:cNvPr id="821" name="テキスト ボックス 820"/>
        <xdr:cNvSpPr txBox="1"/>
      </xdr:nvSpPr>
      <xdr:spPr>
        <a:xfrm>
          <a:off x="18389111" y="9893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2" name="テキスト ボックス 83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3" name="直線コネクタ 83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4" name="テキスト ボックス 833"/>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5" name="直線コネクタ 83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6" name="テキスト ボックス 83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7" name="直線コネクタ 83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8" name="テキスト ボックス 837"/>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9" name="直線コネクタ 83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0" name="テキスト ボックス 839"/>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1" name="直線コネクタ 84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2" name="テキスト ボックス 841"/>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111582</xdr:rowOff>
    </xdr:from>
    <xdr:to>
      <xdr:col>116</xdr:col>
      <xdr:colOff>62864</xdr:colOff>
      <xdr:row>79</xdr:row>
      <xdr:rowOff>58928</xdr:rowOff>
    </xdr:to>
    <xdr:cxnSp macro="">
      <xdr:nvCxnSpPr>
        <xdr:cNvPr id="846" name="直線コネクタ 845"/>
        <xdr:cNvCxnSpPr/>
      </xdr:nvCxnSpPr>
      <xdr:spPr>
        <a:xfrm flipV="1">
          <a:off x="22159595" y="12113082"/>
          <a:ext cx="1269" cy="1490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62755</xdr:rowOff>
    </xdr:from>
    <xdr:ext cx="534377" cy="259045"/>
    <xdr:sp macro="" textlink="">
      <xdr:nvSpPr>
        <xdr:cNvPr id="847" name="繰出金最小値テキスト"/>
        <xdr:cNvSpPr txBox="1"/>
      </xdr:nvSpPr>
      <xdr:spPr>
        <a:xfrm>
          <a:off x="22212300" y="13607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58928</xdr:rowOff>
    </xdr:from>
    <xdr:to>
      <xdr:col>116</xdr:col>
      <xdr:colOff>152400</xdr:colOff>
      <xdr:row>79</xdr:row>
      <xdr:rowOff>58928</xdr:rowOff>
    </xdr:to>
    <xdr:cxnSp macro="">
      <xdr:nvCxnSpPr>
        <xdr:cNvPr id="848" name="直線コネクタ 847"/>
        <xdr:cNvCxnSpPr/>
      </xdr:nvCxnSpPr>
      <xdr:spPr>
        <a:xfrm>
          <a:off x="22072600" y="13603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58259</xdr:rowOff>
    </xdr:from>
    <xdr:ext cx="599010" cy="259045"/>
    <xdr:sp macro="" textlink="">
      <xdr:nvSpPr>
        <xdr:cNvPr id="849" name="繰出金最大値テキスト"/>
        <xdr:cNvSpPr txBox="1"/>
      </xdr:nvSpPr>
      <xdr:spPr>
        <a:xfrm>
          <a:off x="22212300" y="11888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111582</xdr:rowOff>
    </xdr:from>
    <xdr:to>
      <xdr:col>116</xdr:col>
      <xdr:colOff>152400</xdr:colOff>
      <xdr:row>70</xdr:row>
      <xdr:rowOff>111582</xdr:rowOff>
    </xdr:to>
    <xdr:cxnSp macro="">
      <xdr:nvCxnSpPr>
        <xdr:cNvPr id="850" name="直線コネクタ 849"/>
        <xdr:cNvCxnSpPr/>
      </xdr:nvCxnSpPr>
      <xdr:spPr>
        <a:xfrm>
          <a:off x="22072600" y="1211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24676</xdr:rowOff>
    </xdr:from>
    <xdr:to>
      <xdr:col>116</xdr:col>
      <xdr:colOff>63500</xdr:colOff>
      <xdr:row>76</xdr:row>
      <xdr:rowOff>59029</xdr:rowOff>
    </xdr:to>
    <xdr:cxnSp macro="">
      <xdr:nvCxnSpPr>
        <xdr:cNvPr id="851" name="直線コネクタ 850"/>
        <xdr:cNvCxnSpPr/>
      </xdr:nvCxnSpPr>
      <xdr:spPr>
        <a:xfrm flipV="1">
          <a:off x="21323300" y="13054876"/>
          <a:ext cx="838200" cy="34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164228</xdr:rowOff>
    </xdr:from>
    <xdr:ext cx="534377" cy="259045"/>
    <xdr:sp macro="" textlink="">
      <xdr:nvSpPr>
        <xdr:cNvPr id="852" name="繰出金平均値テキスト"/>
        <xdr:cNvSpPr txBox="1"/>
      </xdr:nvSpPr>
      <xdr:spPr>
        <a:xfrm>
          <a:off x="22212300" y="12851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141351</xdr:rowOff>
    </xdr:from>
    <xdr:to>
      <xdr:col>116</xdr:col>
      <xdr:colOff>114300</xdr:colOff>
      <xdr:row>76</xdr:row>
      <xdr:rowOff>71501</xdr:rowOff>
    </xdr:to>
    <xdr:sp macro="" textlink="">
      <xdr:nvSpPr>
        <xdr:cNvPr id="853" name="フローチャート: 判断 852"/>
        <xdr:cNvSpPr/>
      </xdr:nvSpPr>
      <xdr:spPr>
        <a:xfrm>
          <a:off x="22110700" y="13000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59029</xdr:rowOff>
    </xdr:from>
    <xdr:to>
      <xdr:col>111</xdr:col>
      <xdr:colOff>177800</xdr:colOff>
      <xdr:row>76</xdr:row>
      <xdr:rowOff>96977</xdr:rowOff>
    </xdr:to>
    <xdr:cxnSp macro="">
      <xdr:nvCxnSpPr>
        <xdr:cNvPr id="854" name="直線コネクタ 853"/>
        <xdr:cNvCxnSpPr/>
      </xdr:nvCxnSpPr>
      <xdr:spPr>
        <a:xfrm flipV="1">
          <a:off x="20434300" y="13089229"/>
          <a:ext cx="889000" cy="37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133934</xdr:rowOff>
    </xdr:from>
    <xdr:to>
      <xdr:col>112</xdr:col>
      <xdr:colOff>38100</xdr:colOff>
      <xdr:row>76</xdr:row>
      <xdr:rowOff>64084</xdr:rowOff>
    </xdr:to>
    <xdr:sp macro="" textlink="">
      <xdr:nvSpPr>
        <xdr:cNvPr id="855" name="フローチャート: 判断 854"/>
        <xdr:cNvSpPr/>
      </xdr:nvSpPr>
      <xdr:spPr>
        <a:xfrm>
          <a:off x="21272500" y="1299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80611</xdr:rowOff>
    </xdr:from>
    <xdr:ext cx="534377" cy="259045"/>
    <xdr:sp macro="" textlink="">
      <xdr:nvSpPr>
        <xdr:cNvPr id="856" name="テキスト ボックス 855"/>
        <xdr:cNvSpPr txBox="1"/>
      </xdr:nvSpPr>
      <xdr:spPr>
        <a:xfrm>
          <a:off x="21056111" y="1276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43244</xdr:rowOff>
    </xdr:from>
    <xdr:to>
      <xdr:col>107</xdr:col>
      <xdr:colOff>50800</xdr:colOff>
      <xdr:row>76</xdr:row>
      <xdr:rowOff>96977</xdr:rowOff>
    </xdr:to>
    <xdr:cxnSp macro="">
      <xdr:nvCxnSpPr>
        <xdr:cNvPr id="857" name="直線コネクタ 856"/>
        <xdr:cNvCxnSpPr/>
      </xdr:nvCxnSpPr>
      <xdr:spPr>
        <a:xfrm>
          <a:off x="19545300" y="13073444"/>
          <a:ext cx="889000" cy="53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117881</xdr:rowOff>
    </xdr:from>
    <xdr:to>
      <xdr:col>107</xdr:col>
      <xdr:colOff>101600</xdr:colOff>
      <xdr:row>76</xdr:row>
      <xdr:rowOff>48031</xdr:rowOff>
    </xdr:to>
    <xdr:sp macro="" textlink="">
      <xdr:nvSpPr>
        <xdr:cNvPr id="858" name="フローチャート: 判断 857"/>
        <xdr:cNvSpPr/>
      </xdr:nvSpPr>
      <xdr:spPr>
        <a:xfrm>
          <a:off x="20383500" y="12976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64558</xdr:rowOff>
    </xdr:from>
    <xdr:ext cx="534377" cy="259045"/>
    <xdr:sp macro="" textlink="">
      <xdr:nvSpPr>
        <xdr:cNvPr id="859" name="テキスト ボックス 858"/>
        <xdr:cNvSpPr txBox="1"/>
      </xdr:nvSpPr>
      <xdr:spPr>
        <a:xfrm>
          <a:off x="20167111" y="12751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43244</xdr:rowOff>
    </xdr:from>
    <xdr:to>
      <xdr:col>102</xdr:col>
      <xdr:colOff>114300</xdr:colOff>
      <xdr:row>76</xdr:row>
      <xdr:rowOff>50203</xdr:rowOff>
    </xdr:to>
    <xdr:cxnSp macro="">
      <xdr:nvCxnSpPr>
        <xdr:cNvPr id="860" name="直線コネクタ 859"/>
        <xdr:cNvCxnSpPr/>
      </xdr:nvCxnSpPr>
      <xdr:spPr>
        <a:xfrm flipV="1">
          <a:off x="18656300" y="13073444"/>
          <a:ext cx="889000" cy="6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126200</xdr:rowOff>
    </xdr:from>
    <xdr:to>
      <xdr:col>102</xdr:col>
      <xdr:colOff>165100</xdr:colOff>
      <xdr:row>76</xdr:row>
      <xdr:rowOff>56350</xdr:rowOff>
    </xdr:to>
    <xdr:sp macro="" textlink="">
      <xdr:nvSpPr>
        <xdr:cNvPr id="861" name="フローチャート: 判断 860"/>
        <xdr:cNvSpPr/>
      </xdr:nvSpPr>
      <xdr:spPr>
        <a:xfrm>
          <a:off x="19494500" y="129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72877</xdr:rowOff>
    </xdr:from>
    <xdr:ext cx="534377" cy="259045"/>
    <xdr:sp macro="" textlink="">
      <xdr:nvSpPr>
        <xdr:cNvPr id="862" name="テキスト ボックス 861"/>
        <xdr:cNvSpPr txBox="1"/>
      </xdr:nvSpPr>
      <xdr:spPr>
        <a:xfrm>
          <a:off x="19278111" y="12760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162103</xdr:rowOff>
    </xdr:from>
    <xdr:to>
      <xdr:col>98</xdr:col>
      <xdr:colOff>38100</xdr:colOff>
      <xdr:row>76</xdr:row>
      <xdr:rowOff>92253</xdr:rowOff>
    </xdr:to>
    <xdr:sp macro="" textlink="">
      <xdr:nvSpPr>
        <xdr:cNvPr id="863" name="フローチャート: 判断 862"/>
        <xdr:cNvSpPr/>
      </xdr:nvSpPr>
      <xdr:spPr>
        <a:xfrm>
          <a:off x="18605500" y="13020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108780</xdr:rowOff>
    </xdr:from>
    <xdr:ext cx="534377" cy="259045"/>
    <xdr:sp macro="" textlink="">
      <xdr:nvSpPr>
        <xdr:cNvPr id="864" name="テキスト ボックス 863"/>
        <xdr:cNvSpPr txBox="1"/>
      </xdr:nvSpPr>
      <xdr:spPr>
        <a:xfrm>
          <a:off x="18389111" y="12796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145326</xdr:rowOff>
    </xdr:from>
    <xdr:to>
      <xdr:col>116</xdr:col>
      <xdr:colOff>114300</xdr:colOff>
      <xdr:row>76</xdr:row>
      <xdr:rowOff>75476</xdr:rowOff>
    </xdr:to>
    <xdr:sp macro="" textlink="">
      <xdr:nvSpPr>
        <xdr:cNvPr id="870" name="楕円 869"/>
        <xdr:cNvSpPr/>
      </xdr:nvSpPr>
      <xdr:spPr>
        <a:xfrm>
          <a:off x="22110700" y="13004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123753</xdr:rowOff>
    </xdr:from>
    <xdr:ext cx="534377" cy="259045"/>
    <xdr:sp macro="" textlink="">
      <xdr:nvSpPr>
        <xdr:cNvPr id="871" name="繰出金該当値テキスト"/>
        <xdr:cNvSpPr txBox="1"/>
      </xdr:nvSpPr>
      <xdr:spPr>
        <a:xfrm>
          <a:off x="22212300" y="12982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8229</xdr:rowOff>
    </xdr:from>
    <xdr:to>
      <xdr:col>112</xdr:col>
      <xdr:colOff>38100</xdr:colOff>
      <xdr:row>76</xdr:row>
      <xdr:rowOff>109829</xdr:rowOff>
    </xdr:to>
    <xdr:sp macro="" textlink="">
      <xdr:nvSpPr>
        <xdr:cNvPr id="872" name="楕円 871"/>
        <xdr:cNvSpPr/>
      </xdr:nvSpPr>
      <xdr:spPr>
        <a:xfrm>
          <a:off x="21272500" y="1303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100956</xdr:rowOff>
    </xdr:from>
    <xdr:ext cx="534377" cy="259045"/>
    <xdr:sp macro="" textlink="">
      <xdr:nvSpPr>
        <xdr:cNvPr id="873" name="テキスト ボックス 872"/>
        <xdr:cNvSpPr txBox="1"/>
      </xdr:nvSpPr>
      <xdr:spPr>
        <a:xfrm>
          <a:off x="21056111" y="13131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46177</xdr:rowOff>
    </xdr:from>
    <xdr:to>
      <xdr:col>107</xdr:col>
      <xdr:colOff>101600</xdr:colOff>
      <xdr:row>76</xdr:row>
      <xdr:rowOff>147777</xdr:rowOff>
    </xdr:to>
    <xdr:sp macro="" textlink="">
      <xdr:nvSpPr>
        <xdr:cNvPr id="874" name="楕円 873"/>
        <xdr:cNvSpPr/>
      </xdr:nvSpPr>
      <xdr:spPr>
        <a:xfrm>
          <a:off x="20383500" y="13076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138904</xdr:rowOff>
    </xdr:from>
    <xdr:ext cx="534377" cy="259045"/>
    <xdr:sp macro="" textlink="">
      <xdr:nvSpPr>
        <xdr:cNvPr id="875" name="テキスト ボックス 874"/>
        <xdr:cNvSpPr txBox="1"/>
      </xdr:nvSpPr>
      <xdr:spPr>
        <a:xfrm>
          <a:off x="20167111" y="13169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163894</xdr:rowOff>
    </xdr:from>
    <xdr:to>
      <xdr:col>102</xdr:col>
      <xdr:colOff>165100</xdr:colOff>
      <xdr:row>76</xdr:row>
      <xdr:rowOff>94044</xdr:rowOff>
    </xdr:to>
    <xdr:sp macro="" textlink="">
      <xdr:nvSpPr>
        <xdr:cNvPr id="876" name="楕円 875"/>
        <xdr:cNvSpPr/>
      </xdr:nvSpPr>
      <xdr:spPr>
        <a:xfrm>
          <a:off x="19494500" y="1302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85171</xdr:rowOff>
    </xdr:from>
    <xdr:ext cx="534377" cy="259045"/>
    <xdr:sp macro="" textlink="">
      <xdr:nvSpPr>
        <xdr:cNvPr id="877" name="テキスト ボックス 876"/>
        <xdr:cNvSpPr txBox="1"/>
      </xdr:nvSpPr>
      <xdr:spPr>
        <a:xfrm>
          <a:off x="19278111" y="13115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170853</xdr:rowOff>
    </xdr:from>
    <xdr:to>
      <xdr:col>98</xdr:col>
      <xdr:colOff>38100</xdr:colOff>
      <xdr:row>76</xdr:row>
      <xdr:rowOff>101003</xdr:rowOff>
    </xdr:to>
    <xdr:sp macro="" textlink="">
      <xdr:nvSpPr>
        <xdr:cNvPr id="878" name="楕円 877"/>
        <xdr:cNvSpPr/>
      </xdr:nvSpPr>
      <xdr:spPr>
        <a:xfrm>
          <a:off x="18605500" y="13029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92130</xdr:rowOff>
    </xdr:from>
    <xdr:ext cx="534377" cy="259045"/>
    <xdr:sp macro="" textlink="">
      <xdr:nvSpPr>
        <xdr:cNvPr id="879" name="テキスト ボックス 878"/>
        <xdr:cNvSpPr txBox="1"/>
      </xdr:nvSpPr>
      <xdr:spPr>
        <a:xfrm>
          <a:off x="18389111" y="13122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1" name="テキスト ボックス 89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3" name="テキスト ボックス 89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5" name="直線コネクタ 89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0" name="直線コネクタ 89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フローチャート: 判断 90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3" name="直線コネクタ 90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4" name="フローチャート: 判断 90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5" name="テキスト ボックス 90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6" name="直線コネクタ 90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7" name="フローチャート: 判断 90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8" name="テキスト ボックス 90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9" name="直線コネクタ 90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0" name="フローチャート: 判断 90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1" name="テキスト ボックス 91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フローチャート: 判断 91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3" name="テキスト ボックス 91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楕円 91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1" name="楕円 92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2" name="テキスト ボックス 92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3" name="楕円 92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4" name="テキスト ボックス 92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5" name="楕円 92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6" name="テキスト ボックス 92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楕円 92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8" name="テキスト ボックス 92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latin typeface="ＭＳ Ｐゴシック" pitchFamily="50" charset="-128"/>
              <a:ea typeface="ＭＳ Ｐゴシック" pitchFamily="50" charset="-128"/>
              <a:cs typeface="+mn-cs"/>
            </a:rPr>
            <a:t>　</a:t>
          </a:r>
          <a:r>
            <a:rPr kumimoji="1" lang="ja-JP" altLang="ja-JP" sz="1300">
              <a:solidFill>
                <a:schemeClr val="dk1"/>
              </a:solidFill>
              <a:latin typeface="ＭＳ Ｐゴシック" pitchFamily="50" charset="-128"/>
              <a:ea typeface="ＭＳ Ｐゴシック" pitchFamily="50" charset="-128"/>
              <a:cs typeface="+mn-cs"/>
            </a:rPr>
            <a:t>類似団体と比較して、低い水準を保っている。</a:t>
          </a:r>
          <a:endParaRPr kumimoji="1" lang="en-US" altLang="ja-JP" sz="1300">
            <a:solidFill>
              <a:schemeClr val="dk1"/>
            </a:solidFill>
            <a:latin typeface="ＭＳ Ｐゴシック" pitchFamily="50" charset="-128"/>
            <a:ea typeface="ＭＳ Ｐゴシック" pitchFamily="50" charset="-128"/>
            <a:cs typeface="+mn-cs"/>
          </a:endParaRPr>
        </a:p>
        <a:p>
          <a:r>
            <a:rPr kumimoji="1" lang="ja-JP" altLang="ja-JP" sz="1300">
              <a:solidFill>
                <a:schemeClr val="dk1"/>
              </a:solidFill>
              <a:latin typeface="ＭＳ Ｐゴシック" pitchFamily="50" charset="-128"/>
              <a:ea typeface="ＭＳ Ｐゴシック" pitchFamily="50" charset="-128"/>
              <a:cs typeface="+mn-cs"/>
            </a:rPr>
            <a:t>維持補修費は、前年対比で住民一人当たり</a:t>
          </a:r>
          <a:r>
            <a:rPr kumimoji="1" lang="en-US" altLang="ja-JP" sz="1300">
              <a:solidFill>
                <a:schemeClr val="dk1"/>
              </a:solidFill>
              <a:latin typeface="ＭＳ Ｐゴシック" pitchFamily="50" charset="-128"/>
              <a:ea typeface="ＭＳ Ｐゴシック" pitchFamily="50" charset="-128"/>
              <a:cs typeface="+mn-cs"/>
            </a:rPr>
            <a:t>2,674</a:t>
          </a:r>
          <a:r>
            <a:rPr kumimoji="1" lang="ja-JP" altLang="ja-JP" sz="1300">
              <a:solidFill>
                <a:schemeClr val="dk1"/>
              </a:solidFill>
              <a:latin typeface="ＭＳ Ｐゴシック" pitchFamily="50" charset="-128"/>
              <a:ea typeface="ＭＳ Ｐゴシック" pitchFamily="50" charset="-128"/>
              <a:cs typeface="+mn-cs"/>
            </a:rPr>
            <a:t>円の増、主に道路舗装補修工事の増によるものである。</a:t>
          </a:r>
          <a:endParaRPr kumimoji="1" lang="en-US" altLang="ja-JP" sz="1300">
            <a:solidFill>
              <a:schemeClr val="dk1"/>
            </a:solidFill>
            <a:latin typeface="ＭＳ Ｐゴシック" pitchFamily="50" charset="-128"/>
            <a:ea typeface="ＭＳ Ｐゴシック" pitchFamily="50" charset="-128"/>
            <a:cs typeface="+mn-cs"/>
          </a:endParaRPr>
        </a:p>
        <a:p>
          <a:pPr eaLnBrk="1" fontAlgn="auto" latinLnBrk="0" hangingPunct="1"/>
          <a:r>
            <a:rPr kumimoji="1" lang="ja-JP" altLang="ja-JP" sz="1300">
              <a:solidFill>
                <a:schemeClr val="dk1"/>
              </a:solidFill>
              <a:latin typeface="ＭＳ Ｐゴシック" pitchFamily="50" charset="-128"/>
              <a:ea typeface="ＭＳ Ｐゴシック" pitchFamily="50" charset="-128"/>
              <a:cs typeface="+mn-cs"/>
            </a:rPr>
            <a:t>普通建設事業費は、前年対比で住民一人当たり</a:t>
          </a:r>
          <a:r>
            <a:rPr kumimoji="1" lang="en-US" altLang="ja-JP" sz="1300">
              <a:solidFill>
                <a:schemeClr val="dk1"/>
              </a:solidFill>
              <a:latin typeface="ＭＳ Ｐゴシック" pitchFamily="50" charset="-128"/>
              <a:ea typeface="ＭＳ Ｐゴシック" pitchFamily="50" charset="-128"/>
              <a:cs typeface="+mn-cs"/>
            </a:rPr>
            <a:t>12,228</a:t>
          </a:r>
          <a:r>
            <a:rPr kumimoji="1" lang="ja-JP" altLang="ja-JP" sz="1300">
              <a:solidFill>
                <a:schemeClr val="dk1"/>
              </a:solidFill>
              <a:latin typeface="ＭＳ Ｐゴシック" pitchFamily="50" charset="-128"/>
              <a:ea typeface="ＭＳ Ｐゴシック" pitchFamily="50" charset="-128"/>
              <a:cs typeface="+mn-cs"/>
            </a:rPr>
            <a:t>円の減、主に平成</a:t>
          </a:r>
          <a:r>
            <a:rPr kumimoji="1" lang="en-US" altLang="ja-JP" sz="1300">
              <a:solidFill>
                <a:schemeClr val="dk1"/>
              </a:solidFill>
              <a:latin typeface="ＭＳ Ｐゴシック" pitchFamily="50" charset="-128"/>
              <a:ea typeface="ＭＳ Ｐゴシック" pitchFamily="50" charset="-128"/>
              <a:cs typeface="+mn-cs"/>
            </a:rPr>
            <a:t>28</a:t>
          </a:r>
          <a:r>
            <a:rPr kumimoji="1" lang="ja-JP" altLang="ja-JP" sz="1300">
              <a:solidFill>
                <a:schemeClr val="dk1"/>
              </a:solidFill>
              <a:latin typeface="ＭＳ Ｐゴシック" pitchFamily="50" charset="-128"/>
              <a:ea typeface="ＭＳ Ｐゴシック" pitchFamily="50" charset="-128"/>
              <a:cs typeface="+mn-cs"/>
            </a:rPr>
            <a:t>年度繰越事業の小中学校及び社会体育施設体育館天井等耐震補強工事、また飯島観光づくり拠点施設整備事業の完了によるものである。</a:t>
          </a:r>
          <a:endParaRPr kumimoji="1" lang="en-US" altLang="ja-JP" sz="1300">
            <a:solidFill>
              <a:schemeClr val="dk1"/>
            </a:solidFill>
            <a:latin typeface="ＭＳ Ｐゴシック" pitchFamily="50" charset="-128"/>
            <a:ea typeface="ＭＳ Ｐゴシック" pitchFamily="50" charset="-128"/>
            <a:cs typeface="+mn-cs"/>
          </a:endParaRPr>
        </a:p>
        <a:p>
          <a:pPr eaLnBrk="1" fontAlgn="auto" latinLnBrk="0" hangingPunct="1"/>
          <a:r>
            <a:rPr kumimoji="1" lang="ja-JP" altLang="en-US" sz="1300">
              <a:solidFill>
                <a:schemeClr val="dk1"/>
              </a:solidFill>
              <a:latin typeface="ＭＳ Ｐゴシック" pitchFamily="50" charset="-128"/>
              <a:ea typeface="ＭＳ Ｐゴシック" pitchFamily="50" charset="-128"/>
              <a:cs typeface="+mn-cs"/>
            </a:rPr>
            <a:t>積立金は、前年対比で住民一人当たり</a:t>
          </a:r>
          <a:r>
            <a:rPr kumimoji="1" lang="en-US" altLang="ja-JP" sz="1300">
              <a:solidFill>
                <a:schemeClr val="dk1"/>
              </a:solidFill>
              <a:latin typeface="ＭＳ Ｐゴシック" pitchFamily="50" charset="-128"/>
              <a:ea typeface="ＭＳ Ｐゴシック" pitchFamily="50" charset="-128"/>
              <a:cs typeface="+mn-cs"/>
            </a:rPr>
            <a:t>2,510</a:t>
          </a:r>
          <a:r>
            <a:rPr kumimoji="1" lang="ja-JP" altLang="en-US" sz="1300">
              <a:solidFill>
                <a:schemeClr val="dk1"/>
              </a:solidFill>
              <a:latin typeface="ＭＳ Ｐゴシック" pitchFamily="50" charset="-128"/>
              <a:ea typeface="ＭＳ Ｐゴシック" pitchFamily="50" charset="-128"/>
              <a:cs typeface="+mn-cs"/>
            </a:rPr>
            <a:t>円の減、主に寄附金の減額によるふるさといいじま応援基金積立の減によるものである。</a:t>
          </a:r>
          <a:endParaRPr lang="ja-JP" altLang="ja-JP" sz="1300">
            <a:solidFill>
              <a:schemeClr val="dk1"/>
            </a:solidFill>
            <a:latin typeface="ＭＳ Ｐゴシック" pitchFamily="50" charset="-128"/>
            <a:ea typeface="ＭＳ Ｐゴシック"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長野県飯島町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9,489
9,235
86.96
5,056,355
4,815,424
170,282
3,288,026
4,619,832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64.7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49530</xdr:rowOff>
    </xdr:from>
    <xdr:to>
      <xdr:col>24</xdr:col>
      <xdr:colOff>62865</xdr:colOff>
      <xdr:row>37</xdr:row>
      <xdr:rowOff>145288</xdr:rowOff>
    </xdr:to>
    <xdr:cxnSp macro="">
      <xdr:nvCxnSpPr>
        <xdr:cNvPr id="56" name="直線コネクタ 55"/>
        <xdr:cNvCxnSpPr/>
      </xdr:nvCxnSpPr>
      <xdr:spPr>
        <a:xfrm flipV="1">
          <a:off x="4633595" y="5193030"/>
          <a:ext cx="1270" cy="12959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149115</xdr:rowOff>
    </xdr:from>
    <xdr:ext cx="469744" cy="259045"/>
    <xdr:sp macro="" textlink="">
      <xdr:nvSpPr>
        <xdr:cNvPr id="57" name="議会費最小値テキスト"/>
        <xdr:cNvSpPr txBox="1"/>
      </xdr:nvSpPr>
      <xdr:spPr>
        <a:xfrm>
          <a:off x="4686300" y="6492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145288</xdr:rowOff>
    </xdr:from>
    <xdr:to>
      <xdr:col>24</xdr:col>
      <xdr:colOff>152400</xdr:colOff>
      <xdr:row>37</xdr:row>
      <xdr:rowOff>145288</xdr:rowOff>
    </xdr:to>
    <xdr:cxnSp macro="">
      <xdr:nvCxnSpPr>
        <xdr:cNvPr id="58" name="直線コネクタ 57"/>
        <xdr:cNvCxnSpPr/>
      </xdr:nvCxnSpPr>
      <xdr:spPr>
        <a:xfrm>
          <a:off x="4546600" y="6488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167657</xdr:rowOff>
    </xdr:from>
    <xdr:ext cx="534377" cy="259045"/>
    <xdr:sp macro="" textlink="">
      <xdr:nvSpPr>
        <xdr:cNvPr id="59" name="議会費最大値テキスト"/>
        <xdr:cNvSpPr txBox="1"/>
      </xdr:nvSpPr>
      <xdr:spPr>
        <a:xfrm>
          <a:off x="4686300" y="4968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15,110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49530</xdr:rowOff>
    </xdr:from>
    <xdr:to>
      <xdr:col>24</xdr:col>
      <xdr:colOff>152400</xdr:colOff>
      <xdr:row>30</xdr:row>
      <xdr:rowOff>49530</xdr:rowOff>
    </xdr:to>
    <xdr:cxnSp macro="">
      <xdr:nvCxnSpPr>
        <xdr:cNvPr id="60" name="直線コネクタ 59"/>
        <xdr:cNvCxnSpPr/>
      </xdr:nvCxnSpPr>
      <xdr:spPr>
        <a:xfrm>
          <a:off x="4546600" y="519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169545</xdr:rowOff>
    </xdr:from>
    <xdr:to>
      <xdr:col>24</xdr:col>
      <xdr:colOff>63500</xdr:colOff>
      <xdr:row>36</xdr:row>
      <xdr:rowOff>2794</xdr:rowOff>
    </xdr:to>
    <xdr:cxnSp macro="">
      <xdr:nvCxnSpPr>
        <xdr:cNvPr id="61" name="直線コネクタ 60"/>
        <xdr:cNvCxnSpPr/>
      </xdr:nvCxnSpPr>
      <xdr:spPr>
        <a:xfrm>
          <a:off x="3797300" y="6170295"/>
          <a:ext cx="838200" cy="4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75201</xdr:rowOff>
    </xdr:from>
    <xdr:ext cx="469744" cy="259045"/>
    <xdr:sp macro="" textlink="">
      <xdr:nvSpPr>
        <xdr:cNvPr id="62" name="議会費平均値テキスト"/>
        <xdr:cNvSpPr txBox="1"/>
      </xdr:nvSpPr>
      <xdr:spPr>
        <a:xfrm>
          <a:off x="4686300" y="57330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52324</xdr:rowOff>
    </xdr:from>
    <xdr:to>
      <xdr:col>24</xdr:col>
      <xdr:colOff>114300</xdr:colOff>
      <xdr:row>34</xdr:row>
      <xdr:rowOff>153924</xdr:rowOff>
    </xdr:to>
    <xdr:sp macro="" textlink="">
      <xdr:nvSpPr>
        <xdr:cNvPr id="63" name="フローチャート: 判断 62"/>
        <xdr:cNvSpPr/>
      </xdr:nvSpPr>
      <xdr:spPr>
        <a:xfrm>
          <a:off x="4584700" y="588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165862</xdr:rowOff>
    </xdr:from>
    <xdr:to>
      <xdr:col>19</xdr:col>
      <xdr:colOff>177800</xdr:colOff>
      <xdr:row>35</xdr:row>
      <xdr:rowOff>169545</xdr:rowOff>
    </xdr:to>
    <xdr:cxnSp macro="">
      <xdr:nvCxnSpPr>
        <xdr:cNvPr id="64" name="直線コネクタ 63"/>
        <xdr:cNvCxnSpPr/>
      </xdr:nvCxnSpPr>
      <xdr:spPr>
        <a:xfrm>
          <a:off x="2908300" y="6166612"/>
          <a:ext cx="889000" cy="3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57150</xdr:rowOff>
    </xdr:from>
    <xdr:to>
      <xdr:col>20</xdr:col>
      <xdr:colOff>38100</xdr:colOff>
      <xdr:row>34</xdr:row>
      <xdr:rowOff>158750</xdr:rowOff>
    </xdr:to>
    <xdr:sp macro="" textlink="">
      <xdr:nvSpPr>
        <xdr:cNvPr id="65" name="フローチャート: 判断 64"/>
        <xdr:cNvSpPr/>
      </xdr:nvSpPr>
      <xdr:spPr>
        <a:xfrm>
          <a:off x="3746500" y="588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3827</xdr:rowOff>
    </xdr:from>
    <xdr:ext cx="469744" cy="259045"/>
    <xdr:sp macro="" textlink="">
      <xdr:nvSpPr>
        <xdr:cNvPr id="66" name="テキスト ボックス 65"/>
        <xdr:cNvSpPr txBox="1"/>
      </xdr:nvSpPr>
      <xdr:spPr>
        <a:xfrm>
          <a:off x="3562428" y="5661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118237</xdr:rowOff>
    </xdr:from>
    <xdr:to>
      <xdr:col>15</xdr:col>
      <xdr:colOff>50800</xdr:colOff>
      <xdr:row>35</xdr:row>
      <xdr:rowOff>165862</xdr:rowOff>
    </xdr:to>
    <xdr:cxnSp macro="">
      <xdr:nvCxnSpPr>
        <xdr:cNvPr id="67" name="直線コネクタ 66"/>
        <xdr:cNvCxnSpPr/>
      </xdr:nvCxnSpPr>
      <xdr:spPr>
        <a:xfrm>
          <a:off x="2019300" y="6118987"/>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44323</xdr:rowOff>
    </xdr:from>
    <xdr:to>
      <xdr:col>15</xdr:col>
      <xdr:colOff>101600</xdr:colOff>
      <xdr:row>34</xdr:row>
      <xdr:rowOff>145923</xdr:rowOff>
    </xdr:to>
    <xdr:sp macro="" textlink="">
      <xdr:nvSpPr>
        <xdr:cNvPr id="68" name="フローチャート: 判断 67"/>
        <xdr:cNvSpPr/>
      </xdr:nvSpPr>
      <xdr:spPr>
        <a:xfrm>
          <a:off x="2857500" y="587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162450</xdr:rowOff>
    </xdr:from>
    <xdr:ext cx="469744" cy="259045"/>
    <xdr:sp macro="" textlink="">
      <xdr:nvSpPr>
        <xdr:cNvPr id="69" name="テキスト ボックス 68"/>
        <xdr:cNvSpPr txBox="1"/>
      </xdr:nvSpPr>
      <xdr:spPr>
        <a:xfrm>
          <a:off x="2673428" y="5648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118237</xdr:rowOff>
    </xdr:from>
    <xdr:to>
      <xdr:col>10</xdr:col>
      <xdr:colOff>114300</xdr:colOff>
      <xdr:row>36</xdr:row>
      <xdr:rowOff>1778</xdr:rowOff>
    </xdr:to>
    <xdr:cxnSp macro="">
      <xdr:nvCxnSpPr>
        <xdr:cNvPr id="70" name="直線コネクタ 69"/>
        <xdr:cNvCxnSpPr/>
      </xdr:nvCxnSpPr>
      <xdr:spPr>
        <a:xfrm flipV="1">
          <a:off x="1130300" y="6118987"/>
          <a:ext cx="889000" cy="54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762</xdr:rowOff>
    </xdr:from>
    <xdr:to>
      <xdr:col>10</xdr:col>
      <xdr:colOff>165100</xdr:colOff>
      <xdr:row>34</xdr:row>
      <xdr:rowOff>102362</xdr:rowOff>
    </xdr:to>
    <xdr:sp macro="" textlink="">
      <xdr:nvSpPr>
        <xdr:cNvPr id="71" name="フローチャート: 判断 70"/>
        <xdr:cNvSpPr/>
      </xdr:nvSpPr>
      <xdr:spPr>
        <a:xfrm>
          <a:off x="1968500" y="5830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118889</xdr:rowOff>
    </xdr:from>
    <xdr:ext cx="469744" cy="259045"/>
    <xdr:sp macro="" textlink="">
      <xdr:nvSpPr>
        <xdr:cNvPr id="72" name="テキスト ボックス 71"/>
        <xdr:cNvSpPr txBox="1"/>
      </xdr:nvSpPr>
      <xdr:spPr>
        <a:xfrm>
          <a:off x="1784428" y="5605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27940</xdr:rowOff>
    </xdr:from>
    <xdr:to>
      <xdr:col>6</xdr:col>
      <xdr:colOff>38100</xdr:colOff>
      <xdr:row>34</xdr:row>
      <xdr:rowOff>129540</xdr:rowOff>
    </xdr:to>
    <xdr:sp macro="" textlink="">
      <xdr:nvSpPr>
        <xdr:cNvPr id="73" name="フローチャート: 判断 72"/>
        <xdr:cNvSpPr/>
      </xdr:nvSpPr>
      <xdr:spPr>
        <a:xfrm>
          <a:off x="1079500" y="585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146067</xdr:rowOff>
    </xdr:from>
    <xdr:ext cx="469744" cy="259045"/>
    <xdr:sp macro="" textlink="">
      <xdr:nvSpPr>
        <xdr:cNvPr id="74" name="テキスト ボックス 73"/>
        <xdr:cNvSpPr txBox="1"/>
      </xdr:nvSpPr>
      <xdr:spPr>
        <a:xfrm>
          <a:off x="895428" y="5632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123444</xdr:rowOff>
    </xdr:from>
    <xdr:to>
      <xdr:col>24</xdr:col>
      <xdr:colOff>114300</xdr:colOff>
      <xdr:row>36</xdr:row>
      <xdr:rowOff>53594</xdr:rowOff>
    </xdr:to>
    <xdr:sp macro="" textlink="">
      <xdr:nvSpPr>
        <xdr:cNvPr id="80" name="楕円 79"/>
        <xdr:cNvSpPr/>
      </xdr:nvSpPr>
      <xdr:spPr>
        <a:xfrm>
          <a:off x="4584700" y="612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101871</xdr:rowOff>
    </xdr:from>
    <xdr:ext cx="469744" cy="259045"/>
    <xdr:sp macro="" textlink="">
      <xdr:nvSpPr>
        <xdr:cNvPr id="81" name="議会費該当値テキスト"/>
        <xdr:cNvSpPr txBox="1"/>
      </xdr:nvSpPr>
      <xdr:spPr>
        <a:xfrm>
          <a:off x="4686300" y="6102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118745</xdr:rowOff>
    </xdr:from>
    <xdr:to>
      <xdr:col>20</xdr:col>
      <xdr:colOff>38100</xdr:colOff>
      <xdr:row>36</xdr:row>
      <xdr:rowOff>48895</xdr:rowOff>
    </xdr:to>
    <xdr:sp macro="" textlink="">
      <xdr:nvSpPr>
        <xdr:cNvPr id="82" name="楕円 81"/>
        <xdr:cNvSpPr/>
      </xdr:nvSpPr>
      <xdr:spPr>
        <a:xfrm>
          <a:off x="3746500" y="611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40022</xdr:rowOff>
    </xdr:from>
    <xdr:ext cx="469744" cy="259045"/>
    <xdr:sp macro="" textlink="">
      <xdr:nvSpPr>
        <xdr:cNvPr id="83" name="テキスト ボックス 82"/>
        <xdr:cNvSpPr txBox="1"/>
      </xdr:nvSpPr>
      <xdr:spPr>
        <a:xfrm>
          <a:off x="3562428" y="6212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115062</xdr:rowOff>
    </xdr:from>
    <xdr:to>
      <xdr:col>15</xdr:col>
      <xdr:colOff>101600</xdr:colOff>
      <xdr:row>36</xdr:row>
      <xdr:rowOff>45212</xdr:rowOff>
    </xdr:to>
    <xdr:sp macro="" textlink="">
      <xdr:nvSpPr>
        <xdr:cNvPr id="84" name="楕円 83"/>
        <xdr:cNvSpPr/>
      </xdr:nvSpPr>
      <xdr:spPr>
        <a:xfrm>
          <a:off x="28575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36339</xdr:rowOff>
    </xdr:from>
    <xdr:ext cx="469744" cy="259045"/>
    <xdr:sp macro="" textlink="">
      <xdr:nvSpPr>
        <xdr:cNvPr id="85" name="テキスト ボックス 84"/>
        <xdr:cNvSpPr txBox="1"/>
      </xdr:nvSpPr>
      <xdr:spPr>
        <a:xfrm>
          <a:off x="2673428" y="6208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67437</xdr:rowOff>
    </xdr:from>
    <xdr:to>
      <xdr:col>10</xdr:col>
      <xdr:colOff>165100</xdr:colOff>
      <xdr:row>35</xdr:row>
      <xdr:rowOff>169037</xdr:rowOff>
    </xdr:to>
    <xdr:sp macro="" textlink="">
      <xdr:nvSpPr>
        <xdr:cNvPr id="86" name="楕円 85"/>
        <xdr:cNvSpPr/>
      </xdr:nvSpPr>
      <xdr:spPr>
        <a:xfrm>
          <a:off x="1968500" y="6068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160164</xdr:rowOff>
    </xdr:from>
    <xdr:ext cx="469744" cy="259045"/>
    <xdr:sp macro="" textlink="">
      <xdr:nvSpPr>
        <xdr:cNvPr id="87" name="テキスト ボックス 86"/>
        <xdr:cNvSpPr txBox="1"/>
      </xdr:nvSpPr>
      <xdr:spPr>
        <a:xfrm>
          <a:off x="1784428" y="6160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122428</xdr:rowOff>
    </xdr:from>
    <xdr:to>
      <xdr:col>6</xdr:col>
      <xdr:colOff>38100</xdr:colOff>
      <xdr:row>36</xdr:row>
      <xdr:rowOff>52578</xdr:rowOff>
    </xdr:to>
    <xdr:sp macro="" textlink="">
      <xdr:nvSpPr>
        <xdr:cNvPr id="88" name="楕円 87"/>
        <xdr:cNvSpPr/>
      </xdr:nvSpPr>
      <xdr:spPr>
        <a:xfrm>
          <a:off x="1079500" y="612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43705</xdr:rowOff>
    </xdr:from>
    <xdr:ext cx="469744" cy="259045"/>
    <xdr:sp macro="" textlink="">
      <xdr:nvSpPr>
        <xdr:cNvPr id="89" name="テキスト ボックス 88"/>
        <xdr:cNvSpPr txBox="1"/>
      </xdr:nvSpPr>
      <xdr:spPr>
        <a:xfrm>
          <a:off x="895428" y="6215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128514</xdr:rowOff>
    </xdr:from>
    <xdr:to>
      <xdr:col>24</xdr:col>
      <xdr:colOff>62865</xdr:colOff>
      <xdr:row>58</xdr:row>
      <xdr:rowOff>136571</xdr:rowOff>
    </xdr:to>
    <xdr:cxnSp macro="">
      <xdr:nvCxnSpPr>
        <xdr:cNvPr id="113" name="直線コネクタ 112"/>
        <xdr:cNvCxnSpPr/>
      </xdr:nvCxnSpPr>
      <xdr:spPr>
        <a:xfrm flipV="1">
          <a:off x="4633595" y="8701014"/>
          <a:ext cx="1270" cy="1379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140398</xdr:rowOff>
    </xdr:from>
    <xdr:ext cx="534377" cy="259045"/>
    <xdr:sp macro="" textlink="">
      <xdr:nvSpPr>
        <xdr:cNvPr id="114" name="総務費最小値テキスト"/>
        <xdr:cNvSpPr txBox="1"/>
      </xdr:nvSpPr>
      <xdr:spPr>
        <a:xfrm>
          <a:off x="4686300" y="10084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136571</xdr:rowOff>
    </xdr:from>
    <xdr:to>
      <xdr:col>24</xdr:col>
      <xdr:colOff>152400</xdr:colOff>
      <xdr:row>58</xdr:row>
      <xdr:rowOff>136571</xdr:rowOff>
    </xdr:to>
    <xdr:cxnSp macro="">
      <xdr:nvCxnSpPr>
        <xdr:cNvPr id="115" name="直線コネクタ 114"/>
        <xdr:cNvCxnSpPr/>
      </xdr:nvCxnSpPr>
      <xdr:spPr>
        <a:xfrm>
          <a:off x="4546600" y="10080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75191</xdr:rowOff>
    </xdr:from>
    <xdr:ext cx="690189" cy="259045"/>
    <xdr:sp macro="" textlink="">
      <xdr:nvSpPr>
        <xdr:cNvPr id="116" name="総務費最大値テキスト"/>
        <xdr:cNvSpPr txBox="1"/>
      </xdr:nvSpPr>
      <xdr:spPr>
        <a:xfrm>
          <a:off x="4686300" y="84762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1,148,808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128514</xdr:rowOff>
    </xdr:from>
    <xdr:to>
      <xdr:col>24</xdr:col>
      <xdr:colOff>152400</xdr:colOff>
      <xdr:row>50</xdr:row>
      <xdr:rowOff>128514</xdr:rowOff>
    </xdr:to>
    <xdr:cxnSp macro="">
      <xdr:nvCxnSpPr>
        <xdr:cNvPr id="117" name="直線コネクタ 116"/>
        <xdr:cNvCxnSpPr/>
      </xdr:nvCxnSpPr>
      <xdr:spPr>
        <a:xfrm>
          <a:off x="4546600" y="8701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89477</xdr:rowOff>
    </xdr:from>
    <xdr:to>
      <xdr:col>24</xdr:col>
      <xdr:colOff>63500</xdr:colOff>
      <xdr:row>58</xdr:row>
      <xdr:rowOff>92652</xdr:rowOff>
    </xdr:to>
    <xdr:cxnSp macro="">
      <xdr:nvCxnSpPr>
        <xdr:cNvPr id="118" name="直線コネクタ 117"/>
        <xdr:cNvCxnSpPr/>
      </xdr:nvCxnSpPr>
      <xdr:spPr>
        <a:xfrm>
          <a:off x="3797300" y="10033577"/>
          <a:ext cx="838200" cy="3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24856</xdr:rowOff>
    </xdr:from>
    <xdr:ext cx="599010" cy="259045"/>
    <xdr:sp macro="" textlink="">
      <xdr:nvSpPr>
        <xdr:cNvPr id="119" name="総務費平均値テキスト"/>
        <xdr:cNvSpPr txBox="1"/>
      </xdr:nvSpPr>
      <xdr:spPr>
        <a:xfrm>
          <a:off x="4686300" y="97975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1979</xdr:rowOff>
    </xdr:from>
    <xdr:to>
      <xdr:col>24</xdr:col>
      <xdr:colOff>114300</xdr:colOff>
      <xdr:row>58</xdr:row>
      <xdr:rowOff>103579</xdr:rowOff>
    </xdr:to>
    <xdr:sp macro="" textlink="">
      <xdr:nvSpPr>
        <xdr:cNvPr id="120" name="フローチャート: 判断 119"/>
        <xdr:cNvSpPr/>
      </xdr:nvSpPr>
      <xdr:spPr>
        <a:xfrm>
          <a:off x="4584700" y="9946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89177</xdr:rowOff>
    </xdr:from>
    <xdr:to>
      <xdr:col>19</xdr:col>
      <xdr:colOff>177800</xdr:colOff>
      <xdr:row>58</xdr:row>
      <xdr:rowOff>89477</xdr:rowOff>
    </xdr:to>
    <xdr:cxnSp macro="">
      <xdr:nvCxnSpPr>
        <xdr:cNvPr id="121" name="直線コネクタ 120"/>
        <xdr:cNvCxnSpPr/>
      </xdr:nvCxnSpPr>
      <xdr:spPr>
        <a:xfrm>
          <a:off x="2908300" y="10033277"/>
          <a:ext cx="889000" cy="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166915</xdr:rowOff>
    </xdr:from>
    <xdr:to>
      <xdr:col>20</xdr:col>
      <xdr:colOff>38100</xdr:colOff>
      <xdr:row>58</xdr:row>
      <xdr:rowOff>97065</xdr:rowOff>
    </xdr:to>
    <xdr:sp macro="" textlink="">
      <xdr:nvSpPr>
        <xdr:cNvPr id="122" name="フローチャート: 判断 121"/>
        <xdr:cNvSpPr/>
      </xdr:nvSpPr>
      <xdr:spPr>
        <a:xfrm>
          <a:off x="3746500" y="993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113592</xdr:rowOff>
    </xdr:from>
    <xdr:ext cx="599010" cy="259045"/>
    <xdr:sp macro="" textlink="">
      <xdr:nvSpPr>
        <xdr:cNvPr id="123" name="テキスト ボックス 122"/>
        <xdr:cNvSpPr txBox="1"/>
      </xdr:nvSpPr>
      <xdr:spPr>
        <a:xfrm>
          <a:off x="3497795" y="9714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89177</xdr:rowOff>
    </xdr:from>
    <xdr:to>
      <xdr:col>15</xdr:col>
      <xdr:colOff>50800</xdr:colOff>
      <xdr:row>58</xdr:row>
      <xdr:rowOff>110302</xdr:rowOff>
    </xdr:to>
    <xdr:cxnSp macro="">
      <xdr:nvCxnSpPr>
        <xdr:cNvPr id="124" name="直線コネクタ 123"/>
        <xdr:cNvCxnSpPr/>
      </xdr:nvCxnSpPr>
      <xdr:spPr>
        <a:xfrm flipV="1">
          <a:off x="2019300" y="10033277"/>
          <a:ext cx="889000" cy="21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166801</xdr:rowOff>
    </xdr:from>
    <xdr:to>
      <xdr:col>15</xdr:col>
      <xdr:colOff>101600</xdr:colOff>
      <xdr:row>58</xdr:row>
      <xdr:rowOff>96951</xdr:rowOff>
    </xdr:to>
    <xdr:sp macro="" textlink="">
      <xdr:nvSpPr>
        <xdr:cNvPr id="125" name="フローチャート: 判断 124"/>
        <xdr:cNvSpPr/>
      </xdr:nvSpPr>
      <xdr:spPr>
        <a:xfrm>
          <a:off x="2857500" y="9939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113478</xdr:rowOff>
    </xdr:from>
    <xdr:ext cx="599010" cy="259045"/>
    <xdr:sp macro="" textlink="">
      <xdr:nvSpPr>
        <xdr:cNvPr id="126" name="テキスト ボックス 125"/>
        <xdr:cNvSpPr txBox="1"/>
      </xdr:nvSpPr>
      <xdr:spPr>
        <a:xfrm>
          <a:off x="2608795" y="9714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110302</xdr:rowOff>
    </xdr:from>
    <xdr:to>
      <xdr:col>10</xdr:col>
      <xdr:colOff>114300</xdr:colOff>
      <xdr:row>58</xdr:row>
      <xdr:rowOff>129984</xdr:rowOff>
    </xdr:to>
    <xdr:cxnSp macro="">
      <xdr:nvCxnSpPr>
        <xdr:cNvPr id="127" name="直線コネクタ 126"/>
        <xdr:cNvCxnSpPr/>
      </xdr:nvCxnSpPr>
      <xdr:spPr>
        <a:xfrm flipV="1">
          <a:off x="1130300" y="10054402"/>
          <a:ext cx="889000" cy="19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2644</xdr:rowOff>
    </xdr:from>
    <xdr:to>
      <xdr:col>10</xdr:col>
      <xdr:colOff>165100</xdr:colOff>
      <xdr:row>58</xdr:row>
      <xdr:rowOff>104244</xdr:rowOff>
    </xdr:to>
    <xdr:sp macro="" textlink="">
      <xdr:nvSpPr>
        <xdr:cNvPr id="128" name="フローチャート: 判断 127"/>
        <xdr:cNvSpPr/>
      </xdr:nvSpPr>
      <xdr:spPr>
        <a:xfrm>
          <a:off x="1968500" y="9946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120771</xdr:rowOff>
    </xdr:from>
    <xdr:ext cx="599010" cy="259045"/>
    <xdr:sp macro="" textlink="">
      <xdr:nvSpPr>
        <xdr:cNvPr id="129" name="テキスト ボックス 128"/>
        <xdr:cNvSpPr txBox="1"/>
      </xdr:nvSpPr>
      <xdr:spPr>
        <a:xfrm>
          <a:off x="1719795" y="9721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18829</xdr:rowOff>
    </xdr:from>
    <xdr:to>
      <xdr:col>6</xdr:col>
      <xdr:colOff>38100</xdr:colOff>
      <xdr:row>58</xdr:row>
      <xdr:rowOff>120429</xdr:rowOff>
    </xdr:to>
    <xdr:sp macro="" textlink="">
      <xdr:nvSpPr>
        <xdr:cNvPr id="130" name="フローチャート: 判断 129"/>
        <xdr:cNvSpPr/>
      </xdr:nvSpPr>
      <xdr:spPr>
        <a:xfrm>
          <a:off x="1079500" y="9962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136956</xdr:rowOff>
    </xdr:from>
    <xdr:ext cx="599010" cy="259045"/>
    <xdr:sp macro="" textlink="">
      <xdr:nvSpPr>
        <xdr:cNvPr id="131" name="テキスト ボックス 130"/>
        <xdr:cNvSpPr txBox="1"/>
      </xdr:nvSpPr>
      <xdr:spPr>
        <a:xfrm>
          <a:off x="830795" y="9738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41852</xdr:rowOff>
    </xdr:from>
    <xdr:to>
      <xdr:col>24</xdr:col>
      <xdr:colOff>114300</xdr:colOff>
      <xdr:row>58</xdr:row>
      <xdr:rowOff>143452</xdr:rowOff>
    </xdr:to>
    <xdr:sp macro="" textlink="">
      <xdr:nvSpPr>
        <xdr:cNvPr id="137" name="楕円 136"/>
        <xdr:cNvSpPr/>
      </xdr:nvSpPr>
      <xdr:spPr>
        <a:xfrm>
          <a:off x="4584700" y="9985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151856</xdr:rowOff>
    </xdr:from>
    <xdr:ext cx="534377" cy="259045"/>
    <xdr:sp macro="" textlink="">
      <xdr:nvSpPr>
        <xdr:cNvPr id="138" name="総務費該当値テキスト"/>
        <xdr:cNvSpPr txBox="1"/>
      </xdr:nvSpPr>
      <xdr:spPr>
        <a:xfrm>
          <a:off x="4686300" y="9924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38677</xdr:rowOff>
    </xdr:from>
    <xdr:to>
      <xdr:col>20</xdr:col>
      <xdr:colOff>38100</xdr:colOff>
      <xdr:row>58</xdr:row>
      <xdr:rowOff>140277</xdr:rowOff>
    </xdr:to>
    <xdr:sp macro="" textlink="">
      <xdr:nvSpPr>
        <xdr:cNvPr id="139" name="楕円 138"/>
        <xdr:cNvSpPr/>
      </xdr:nvSpPr>
      <xdr:spPr>
        <a:xfrm>
          <a:off x="3746500" y="9982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131404</xdr:rowOff>
    </xdr:from>
    <xdr:ext cx="534377" cy="259045"/>
    <xdr:sp macro="" textlink="">
      <xdr:nvSpPr>
        <xdr:cNvPr id="140" name="テキスト ボックス 139"/>
        <xdr:cNvSpPr txBox="1"/>
      </xdr:nvSpPr>
      <xdr:spPr>
        <a:xfrm>
          <a:off x="3530111" y="10075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38377</xdr:rowOff>
    </xdr:from>
    <xdr:to>
      <xdr:col>15</xdr:col>
      <xdr:colOff>101600</xdr:colOff>
      <xdr:row>58</xdr:row>
      <xdr:rowOff>139977</xdr:rowOff>
    </xdr:to>
    <xdr:sp macro="" textlink="">
      <xdr:nvSpPr>
        <xdr:cNvPr id="141" name="楕円 140"/>
        <xdr:cNvSpPr/>
      </xdr:nvSpPr>
      <xdr:spPr>
        <a:xfrm>
          <a:off x="2857500" y="9982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131104</xdr:rowOff>
    </xdr:from>
    <xdr:ext cx="534377" cy="259045"/>
    <xdr:sp macro="" textlink="">
      <xdr:nvSpPr>
        <xdr:cNvPr id="142" name="テキスト ボックス 141"/>
        <xdr:cNvSpPr txBox="1"/>
      </xdr:nvSpPr>
      <xdr:spPr>
        <a:xfrm>
          <a:off x="2641111" y="10075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59502</xdr:rowOff>
    </xdr:from>
    <xdr:to>
      <xdr:col>10</xdr:col>
      <xdr:colOff>165100</xdr:colOff>
      <xdr:row>58</xdr:row>
      <xdr:rowOff>161102</xdr:rowOff>
    </xdr:to>
    <xdr:sp macro="" textlink="">
      <xdr:nvSpPr>
        <xdr:cNvPr id="143" name="楕円 142"/>
        <xdr:cNvSpPr/>
      </xdr:nvSpPr>
      <xdr:spPr>
        <a:xfrm>
          <a:off x="1968500" y="1000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152229</xdr:rowOff>
    </xdr:from>
    <xdr:ext cx="534377" cy="259045"/>
    <xdr:sp macro="" textlink="">
      <xdr:nvSpPr>
        <xdr:cNvPr id="144" name="テキスト ボックス 143"/>
        <xdr:cNvSpPr txBox="1"/>
      </xdr:nvSpPr>
      <xdr:spPr>
        <a:xfrm>
          <a:off x="1752111" y="10096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79184</xdr:rowOff>
    </xdr:from>
    <xdr:to>
      <xdr:col>6</xdr:col>
      <xdr:colOff>38100</xdr:colOff>
      <xdr:row>59</xdr:row>
      <xdr:rowOff>9334</xdr:rowOff>
    </xdr:to>
    <xdr:sp macro="" textlink="">
      <xdr:nvSpPr>
        <xdr:cNvPr id="145" name="楕円 144"/>
        <xdr:cNvSpPr/>
      </xdr:nvSpPr>
      <xdr:spPr>
        <a:xfrm>
          <a:off x="1079500" y="10023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461</xdr:rowOff>
    </xdr:from>
    <xdr:ext cx="534377" cy="259045"/>
    <xdr:sp macro="" textlink="">
      <xdr:nvSpPr>
        <xdr:cNvPr id="146" name="テキスト ボックス 145"/>
        <xdr:cNvSpPr txBox="1"/>
      </xdr:nvSpPr>
      <xdr:spPr>
        <a:xfrm>
          <a:off x="863111" y="10116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72126</xdr:rowOff>
    </xdr:from>
    <xdr:to>
      <xdr:col>24</xdr:col>
      <xdr:colOff>62865</xdr:colOff>
      <xdr:row>79</xdr:row>
      <xdr:rowOff>37714</xdr:rowOff>
    </xdr:to>
    <xdr:cxnSp macro="">
      <xdr:nvCxnSpPr>
        <xdr:cNvPr id="171" name="直線コネクタ 170"/>
        <xdr:cNvCxnSpPr/>
      </xdr:nvCxnSpPr>
      <xdr:spPr>
        <a:xfrm flipV="1">
          <a:off x="4633595" y="12245076"/>
          <a:ext cx="1270" cy="1337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41541</xdr:rowOff>
    </xdr:from>
    <xdr:ext cx="599010" cy="259045"/>
    <xdr:sp macro="" textlink="">
      <xdr:nvSpPr>
        <xdr:cNvPr id="172" name="民生費最小値テキスト"/>
        <xdr:cNvSpPr txBox="1"/>
      </xdr:nvSpPr>
      <xdr:spPr>
        <a:xfrm>
          <a:off x="4686300" y="13586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37714</xdr:rowOff>
    </xdr:from>
    <xdr:to>
      <xdr:col>24</xdr:col>
      <xdr:colOff>152400</xdr:colOff>
      <xdr:row>79</xdr:row>
      <xdr:rowOff>37714</xdr:rowOff>
    </xdr:to>
    <xdr:cxnSp macro="">
      <xdr:nvCxnSpPr>
        <xdr:cNvPr id="173" name="直線コネクタ 172"/>
        <xdr:cNvCxnSpPr/>
      </xdr:nvCxnSpPr>
      <xdr:spPr>
        <a:xfrm>
          <a:off x="4546600" y="13582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18803</xdr:rowOff>
    </xdr:from>
    <xdr:ext cx="599010" cy="259045"/>
    <xdr:sp macro="" textlink="">
      <xdr:nvSpPr>
        <xdr:cNvPr id="174" name="民生費最大値テキスト"/>
        <xdr:cNvSpPr txBox="1"/>
      </xdr:nvSpPr>
      <xdr:spPr>
        <a:xfrm>
          <a:off x="4686300" y="12020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276,368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72126</xdr:rowOff>
    </xdr:from>
    <xdr:to>
      <xdr:col>24</xdr:col>
      <xdr:colOff>152400</xdr:colOff>
      <xdr:row>71</xdr:row>
      <xdr:rowOff>72126</xdr:rowOff>
    </xdr:to>
    <xdr:cxnSp macro="">
      <xdr:nvCxnSpPr>
        <xdr:cNvPr id="175" name="直線コネクタ 174"/>
        <xdr:cNvCxnSpPr/>
      </xdr:nvCxnSpPr>
      <xdr:spPr>
        <a:xfrm>
          <a:off x="4546600" y="1224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133756</xdr:rowOff>
    </xdr:from>
    <xdr:to>
      <xdr:col>24</xdr:col>
      <xdr:colOff>63500</xdr:colOff>
      <xdr:row>78</xdr:row>
      <xdr:rowOff>9497</xdr:rowOff>
    </xdr:to>
    <xdr:cxnSp macro="">
      <xdr:nvCxnSpPr>
        <xdr:cNvPr id="176" name="直線コネクタ 175"/>
        <xdr:cNvCxnSpPr/>
      </xdr:nvCxnSpPr>
      <xdr:spPr>
        <a:xfrm flipV="1">
          <a:off x="3797300" y="13335406"/>
          <a:ext cx="838200" cy="47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111228</xdr:rowOff>
    </xdr:from>
    <xdr:ext cx="599010" cy="259045"/>
    <xdr:sp macro="" textlink="">
      <xdr:nvSpPr>
        <xdr:cNvPr id="177" name="民生費平均値テキスト"/>
        <xdr:cNvSpPr txBox="1"/>
      </xdr:nvSpPr>
      <xdr:spPr>
        <a:xfrm>
          <a:off x="4686300" y="129699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88351</xdr:rowOff>
    </xdr:from>
    <xdr:to>
      <xdr:col>24</xdr:col>
      <xdr:colOff>114300</xdr:colOff>
      <xdr:row>77</xdr:row>
      <xdr:rowOff>18501</xdr:rowOff>
    </xdr:to>
    <xdr:sp macro="" textlink="">
      <xdr:nvSpPr>
        <xdr:cNvPr id="178" name="フローチャート: 判断 177"/>
        <xdr:cNvSpPr/>
      </xdr:nvSpPr>
      <xdr:spPr>
        <a:xfrm>
          <a:off x="4584700" y="13118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145835</xdr:rowOff>
    </xdr:from>
    <xdr:to>
      <xdr:col>19</xdr:col>
      <xdr:colOff>177800</xdr:colOff>
      <xdr:row>78</xdr:row>
      <xdr:rowOff>9497</xdr:rowOff>
    </xdr:to>
    <xdr:cxnSp macro="">
      <xdr:nvCxnSpPr>
        <xdr:cNvPr id="179" name="直線コネクタ 178"/>
        <xdr:cNvCxnSpPr/>
      </xdr:nvCxnSpPr>
      <xdr:spPr>
        <a:xfrm>
          <a:off x="2908300" y="13176035"/>
          <a:ext cx="889000" cy="206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77470</xdr:rowOff>
    </xdr:from>
    <xdr:to>
      <xdr:col>20</xdr:col>
      <xdr:colOff>38100</xdr:colOff>
      <xdr:row>77</xdr:row>
      <xdr:rowOff>7620</xdr:rowOff>
    </xdr:to>
    <xdr:sp macro="" textlink="">
      <xdr:nvSpPr>
        <xdr:cNvPr id="180" name="フローチャート: 判断 179"/>
        <xdr:cNvSpPr/>
      </xdr:nvSpPr>
      <xdr:spPr>
        <a:xfrm>
          <a:off x="3746500" y="1310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24147</xdr:rowOff>
    </xdr:from>
    <xdr:ext cx="599010" cy="259045"/>
    <xdr:sp macro="" textlink="">
      <xdr:nvSpPr>
        <xdr:cNvPr id="181" name="テキスト ボックス 180"/>
        <xdr:cNvSpPr txBox="1"/>
      </xdr:nvSpPr>
      <xdr:spPr>
        <a:xfrm>
          <a:off x="3497795" y="12882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145835</xdr:rowOff>
    </xdr:from>
    <xdr:to>
      <xdr:col>15</xdr:col>
      <xdr:colOff>50800</xdr:colOff>
      <xdr:row>78</xdr:row>
      <xdr:rowOff>47140</xdr:rowOff>
    </xdr:to>
    <xdr:cxnSp macro="">
      <xdr:nvCxnSpPr>
        <xdr:cNvPr id="182" name="直線コネクタ 181"/>
        <xdr:cNvCxnSpPr/>
      </xdr:nvCxnSpPr>
      <xdr:spPr>
        <a:xfrm flipV="1">
          <a:off x="2019300" y="13176035"/>
          <a:ext cx="889000" cy="244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51211</xdr:rowOff>
    </xdr:from>
    <xdr:to>
      <xdr:col>15</xdr:col>
      <xdr:colOff>101600</xdr:colOff>
      <xdr:row>76</xdr:row>
      <xdr:rowOff>152811</xdr:rowOff>
    </xdr:to>
    <xdr:sp macro="" textlink="">
      <xdr:nvSpPr>
        <xdr:cNvPr id="183" name="フローチャート: 判断 182"/>
        <xdr:cNvSpPr/>
      </xdr:nvSpPr>
      <xdr:spPr>
        <a:xfrm>
          <a:off x="2857500" y="1308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169339</xdr:rowOff>
    </xdr:from>
    <xdr:ext cx="599010" cy="259045"/>
    <xdr:sp macro="" textlink="">
      <xdr:nvSpPr>
        <xdr:cNvPr id="184" name="テキスト ボックス 183"/>
        <xdr:cNvSpPr txBox="1"/>
      </xdr:nvSpPr>
      <xdr:spPr>
        <a:xfrm>
          <a:off x="2608795" y="12856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170858</xdr:rowOff>
    </xdr:from>
    <xdr:to>
      <xdr:col>10</xdr:col>
      <xdr:colOff>114300</xdr:colOff>
      <xdr:row>78</xdr:row>
      <xdr:rowOff>47140</xdr:rowOff>
    </xdr:to>
    <xdr:cxnSp macro="">
      <xdr:nvCxnSpPr>
        <xdr:cNvPr id="185" name="直線コネクタ 184"/>
        <xdr:cNvCxnSpPr/>
      </xdr:nvCxnSpPr>
      <xdr:spPr>
        <a:xfrm>
          <a:off x="1130300" y="13372508"/>
          <a:ext cx="889000" cy="47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41526</xdr:rowOff>
    </xdr:from>
    <xdr:to>
      <xdr:col>10</xdr:col>
      <xdr:colOff>165100</xdr:colOff>
      <xdr:row>76</xdr:row>
      <xdr:rowOff>143126</xdr:rowOff>
    </xdr:to>
    <xdr:sp macro="" textlink="">
      <xdr:nvSpPr>
        <xdr:cNvPr id="186" name="フローチャート: 判断 185"/>
        <xdr:cNvSpPr/>
      </xdr:nvSpPr>
      <xdr:spPr>
        <a:xfrm>
          <a:off x="1968500" y="13071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159653</xdr:rowOff>
    </xdr:from>
    <xdr:ext cx="599010" cy="259045"/>
    <xdr:sp macro="" textlink="">
      <xdr:nvSpPr>
        <xdr:cNvPr id="187" name="テキスト ボックス 186"/>
        <xdr:cNvSpPr txBox="1"/>
      </xdr:nvSpPr>
      <xdr:spPr>
        <a:xfrm>
          <a:off x="1719795" y="12846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31964</xdr:rowOff>
    </xdr:from>
    <xdr:to>
      <xdr:col>6</xdr:col>
      <xdr:colOff>38100</xdr:colOff>
      <xdr:row>76</xdr:row>
      <xdr:rowOff>133564</xdr:rowOff>
    </xdr:to>
    <xdr:sp macro="" textlink="">
      <xdr:nvSpPr>
        <xdr:cNvPr id="188" name="フローチャート: 判断 187"/>
        <xdr:cNvSpPr/>
      </xdr:nvSpPr>
      <xdr:spPr>
        <a:xfrm>
          <a:off x="1079500" y="1306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150090</xdr:rowOff>
    </xdr:from>
    <xdr:ext cx="599010" cy="259045"/>
    <xdr:sp macro="" textlink="">
      <xdr:nvSpPr>
        <xdr:cNvPr id="189" name="テキスト ボックス 188"/>
        <xdr:cNvSpPr txBox="1"/>
      </xdr:nvSpPr>
      <xdr:spPr>
        <a:xfrm>
          <a:off x="830795" y="12837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82956</xdr:rowOff>
    </xdr:from>
    <xdr:to>
      <xdr:col>24</xdr:col>
      <xdr:colOff>114300</xdr:colOff>
      <xdr:row>78</xdr:row>
      <xdr:rowOff>13106</xdr:rowOff>
    </xdr:to>
    <xdr:sp macro="" textlink="">
      <xdr:nvSpPr>
        <xdr:cNvPr id="195" name="楕円 194"/>
        <xdr:cNvSpPr/>
      </xdr:nvSpPr>
      <xdr:spPr>
        <a:xfrm>
          <a:off x="4584700" y="13284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61383</xdr:rowOff>
    </xdr:from>
    <xdr:ext cx="599010" cy="259045"/>
    <xdr:sp macro="" textlink="">
      <xdr:nvSpPr>
        <xdr:cNvPr id="196" name="民生費該当値テキスト"/>
        <xdr:cNvSpPr txBox="1"/>
      </xdr:nvSpPr>
      <xdr:spPr>
        <a:xfrm>
          <a:off x="4686300" y="13263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130147</xdr:rowOff>
    </xdr:from>
    <xdr:to>
      <xdr:col>20</xdr:col>
      <xdr:colOff>38100</xdr:colOff>
      <xdr:row>78</xdr:row>
      <xdr:rowOff>60297</xdr:rowOff>
    </xdr:to>
    <xdr:sp macro="" textlink="">
      <xdr:nvSpPr>
        <xdr:cNvPr id="197" name="楕円 196"/>
        <xdr:cNvSpPr/>
      </xdr:nvSpPr>
      <xdr:spPr>
        <a:xfrm>
          <a:off x="3746500" y="13331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51424</xdr:rowOff>
    </xdr:from>
    <xdr:ext cx="599010" cy="259045"/>
    <xdr:sp macro="" textlink="">
      <xdr:nvSpPr>
        <xdr:cNvPr id="198" name="テキスト ボックス 197"/>
        <xdr:cNvSpPr txBox="1"/>
      </xdr:nvSpPr>
      <xdr:spPr>
        <a:xfrm>
          <a:off x="3497795" y="13424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95035</xdr:rowOff>
    </xdr:from>
    <xdr:to>
      <xdr:col>15</xdr:col>
      <xdr:colOff>101600</xdr:colOff>
      <xdr:row>77</xdr:row>
      <xdr:rowOff>25185</xdr:rowOff>
    </xdr:to>
    <xdr:sp macro="" textlink="">
      <xdr:nvSpPr>
        <xdr:cNvPr id="199" name="楕円 198"/>
        <xdr:cNvSpPr/>
      </xdr:nvSpPr>
      <xdr:spPr>
        <a:xfrm>
          <a:off x="2857500" y="1312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16312</xdr:rowOff>
    </xdr:from>
    <xdr:ext cx="599010" cy="259045"/>
    <xdr:sp macro="" textlink="">
      <xdr:nvSpPr>
        <xdr:cNvPr id="200" name="テキスト ボックス 199"/>
        <xdr:cNvSpPr txBox="1"/>
      </xdr:nvSpPr>
      <xdr:spPr>
        <a:xfrm>
          <a:off x="2608795" y="13217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167790</xdr:rowOff>
    </xdr:from>
    <xdr:to>
      <xdr:col>10</xdr:col>
      <xdr:colOff>165100</xdr:colOff>
      <xdr:row>78</xdr:row>
      <xdr:rowOff>97940</xdr:rowOff>
    </xdr:to>
    <xdr:sp macro="" textlink="">
      <xdr:nvSpPr>
        <xdr:cNvPr id="201" name="楕円 200"/>
        <xdr:cNvSpPr/>
      </xdr:nvSpPr>
      <xdr:spPr>
        <a:xfrm>
          <a:off x="1968500" y="1336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89067</xdr:rowOff>
    </xdr:from>
    <xdr:ext cx="599010" cy="259045"/>
    <xdr:sp macro="" textlink="">
      <xdr:nvSpPr>
        <xdr:cNvPr id="202" name="テキスト ボックス 201"/>
        <xdr:cNvSpPr txBox="1"/>
      </xdr:nvSpPr>
      <xdr:spPr>
        <a:xfrm>
          <a:off x="1719795" y="13462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120058</xdr:rowOff>
    </xdr:from>
    <xdr:to>
      <xdr:col>6</xdr:col>
      <xdr:colOff>38100</xdr:colOff>
      <xdr:row>78</xdr:row>
      <xdr:rowOff>50208</xdr:rowOff>
    </xdr:to>
    <xdr:sp macro="" textlink="">
      <xdr:nvSpPr>
        <xdr:cNvPr id="203" name="楕円 202"/>
        <xdr:cNvSpPr/>
      </xdr:nvSpPr>
      <xdr:spPr>
        <a:xfrm>
          <a:off x="1079500" y="1332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41335</xdr:rowOff>
    </xdr:from>
    <xdr:ext cx="599010" cy="259045"/>
    <xdr:sp macro="" textlink="">
      <xdr:nvSpPr>
        <xdr:cNvPr id="204" name="テキスト ボックス 203"/>
        <xdr:cNvSpPr txBox="1"/>
      </xdr:nvSpPr>
      <xdr:spPr>
        <a:xfrm>
          <a:off x="830795" y="13414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6" name="テキスト ボックス 215"/>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8" name="テキスト ボックス 217"/>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6" name="テキスト ボックス 225"/>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93042</xdr:rowOff>
    </xdr:from>
    <xdr:to>
      <xdr:col>24</xdr:col>
      <xdr:colOff>62865</xdr:colOff>
      <xdr:row>99</xdr:row>
      <xdr:rowOff>7756</xdr:rowOff>
    </xdr:to>
    <xdr:cxnSp macro="">
      <xdr:nvCxnSpPr>
        <xdr:cNvPr id="228" name="直線コネクタ 227"/>
        <xdr:cNvCxnSpPr/>
      </xdr:nvCxnSpPr>
      <xdr:spPr>
        <a:xfrm flipV="1">
          <a:off x="4633595" y="15694992"/>
          <a:ext cx="1270" cy="1286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11583</xdr:rowOff>
    </xdr:from>
    <xdr:ext cx="534377" cy="259045"/>
    <xdr:sp macro="" textlink="">
      <xdr:nvSpPr>
        <xdr:cNvPr id="229" name="衛生費最小値テキスト"/>
        <xdr:cNvSpPr txBox="1"/>
      </xdr:nvSpPr>
      <xdr:spPr>
        <a:xfrm>
          <a:off x="4686300" y="1698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7756</xdr:rowOff>
    </xdr:from>
    <xdr:to>
      <xdr:col>24</xdr:col>
      <xdr:colOff>152400</xdr:colOff>
      <xdr:row>99</xdr:row>
      <xdr:rowOff>7756</xdr:rowOff>
    </xdr:to>
    <xdr:cxnSp macro="">
      <xdr:nvCxnSpPr>
        <xdr:cNvPr id="230" name="直線コネクタ 229"/>
        <xdr:cNvCxnSpPr/>
      </xdr:nvCxnSpPr>
      <xdr:spPr>
        <a:xfrm>
          <a:off x="4546600" y="16981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39719</xdr:rowOff>
    </xdr:from>
    <xdr:ext cx="599010" cy="259045"/>
    <xdr:sp macro="" textlink="">
      <xdr:nvSpPr>
        <xdr:cNvPr id="231" name="衛生費最大値テキスト"/>
        <xdr:cNvSpPr txBox="1"/>
      </xdr:nvSpPr>
      <xdr:spPr>
        <a:xfrm>
          <a:off x="4686300" y="15470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694,492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93042</xdr:rowOff>
    </xdr:from>
    <xdr:to>
      <xdr:col>24</xdr:col>
      <xdr:colOff>152400</xdr:colOff>
      <xdr:row>91</xdr:row>
      <xdr:rowOff>93042</xdr:rowOff>
    </xdr:to>
    <xdr:cxnSp macro="">
      <xdr:nvCxnSpPr>
        <xdr:cNvPr id="232" name="直線コネクタ 231"/>
        <xdr:cNvCxnSpPr/>
      </xdr:nvCxnSpPr>
      <xdr:spPr>
        <a:xfrm>
          <a:off x="4546600" y="15694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151980</xdr:rowOff>
    </xdr:from>
    <xdr:to>
      <xdr:col>24</xdr:col>
      <xdr:colOff>63500</xdr:colOff>
      <xdr:row>98</xdr:row>
      <xdr:rowOff>162337</xdr:rowOff>
    </xdr:to>
    <xdr:cxnSp macro="">
      <xdr:nvCxnSpPr>
        <xdr:cNvPr id="233" name="直線コネクタ 232"/>
        <xdr:cNvCxnSpPr/>
      </xdr:nvCxnSpPr>
      <xdr:spPr>
        <a:xfrm flipV="1">
          <a:off x="3797300" y="16954080"/>
          <a:ext cx="838200" cy="10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75314</xdr:rowOff>
    </xdr:from>
    <xdr:ext cx="534377" cy="259045"/>
    <xdr:sp macro="" textlink="">
      <xdr:nvSpPr>
        <xdr:cNvPr id="234" name="衛生費平均値テキスト"/>
        <xdr:cNvSpPr txBox="1"/>
      </xdr:nvSpPr>
      <xdr:spPr>
        <a:xfrm>
          <a:off x="4686300" y="167059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52437</xdr:rowOff>
    </xdr:from>
    <xdr:to>
      <xdr:col>24</xdr:col>
      <xdr:colOff>114300</xdr:colOff>
      <xdr:row>98</xdr:row>
      <xdr:rowOff>154037</xdr:rowOff>
    </xdr:to>
    <xdr:sp macro="" textlink="">
      <xdr:nvSpPr>
        <xdr:cNvPr id="235" name="フローチャート: 判断 234"/>
        <xdr:cNvSpPr/>
      </xdr:nvSpPr>
      <xdr:spPr>
        <a:xfrm>
          <a:off x="4584700" y="1685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159164</xdr:rowOff>
    </xdr:from>
    <xdr:to>
      <xdr:col>19</xdr:col>
      <xdr:colOff>177800</xdr:colOff>
      <xdr:row>98</xdr:row>
      <xdr:rowOff>162337</xdr:rowOff>
    </xdr:to>
    <xdr:cxnSp macro="">
      <xdr:nvCxnSpPr>
        <xdr:cNvPr id="236" name="直線コネクタ 235"/>
        <xdr:cNvCxnSpPr/>
      </xdr:nvCxnSpPr>
      <xdr:spPr>
        <a:xfrm>
          <a:off x="2908300" y="16961264"/>
          <a:ext cx="889000" cy="3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48102</xdr:rowOff>
    </xdr:from>
    <xdr:to>
      <xdr:col>20</xdr:col>
      <xdr:colOff>38100</xdr:colOff>
      <xdr:row>98</xdr:row>
      <xdr:rowOff>149702</xdr:rowOff>
    </xdr:to>
    <xdr:sp macro="" textlink="">
      <xdr:nvSpPr>
        <xdr:cNvPr id="237" name="フローチャート: 判断 236"/>
        <xdr:cNvSpPr/>
      </xdr:nvSpPr>
      <xdr:spPr>
        <a:xfrm>
          <a:off x="3746500" y="16850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166229</xdr:rowOff>
    </xdr:from>
    <xdr:ext cx="534377" cy="259045"/>
    <xdr:sp macro="" textlink="">
      <xdr:nvSpPr>
        <xdr:cNvPr id="238" name="テキスト ボックス 237"/>
        <xdr:cNvSpPr txBox="1"/>
      </xdr:nvSpPr>
      <xdr:spPr>
        <a:xfrm>
          <a:off x="3530111" y="16625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155609</xdr:rowOff>
    </xdr:from>
    <xdr:to>
      <xdr:col>15</xdr:col>
      <xdr:colOff>50800</xdr:colOff>
      <xdr:row>98</xdr:row>
      <xdr:rowOff>159164</xdr:rowOff>
    </xdr:to>
    <xdr:cxnSp macro="">
      <xdr:nvCxnSpPr>
        <xdr:cNvPr id="239" name="直線コネクタ 238"/>
        <xdr:cNvCxnSpPr/>
      </xdr:nvCxnSpPr>
      <xdr:spPr>
        <a:xfrm>
          <a:off x="2019300" y="16957709"/>
          <a:ext cx="889000" cy="3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40235</xdr:rowOff>
    </xdr:from>
    <xdr:to>
      <xdr:col>15</xdr:col>
      <xdr:colOff>101600</xdr:colOff>
      <xdr:row>98</xdr:row>
      <xdr:rowOff>141835</xdr:rowOff>
    </xdr:to>
    <xdr:sp macro="" textlink="">
      <xdr:nvSpPr>
        <xdr:cNvPr id="240" name="フローチャート: 判断 239"/>
        <xdr:cNvSpPr/>
      </xdr:nvSpPr>
      <xdr:spPr>
        <a:xfrm>
          <a:off x="2857500" y="1684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158362</xdr:rowOff>
    </xdr:from>
    <xdr:ext cx="534377" cy="259045"/>
    <xdr:sp macro="" textlink="">
      <xdr:nvSpPr>
        <xdr:cNvPr id="241" name="テキスト ボックス 240"/>
        <xdr:cNvSpPr txBox="1"/>
      </xdr:nvSpPr>
      <xdr:spPr>
        <a:xfrm>
          <a:off x="2641111" y="16617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155609</xdr:rowOff>
    </xdr:from>
    <xdr:to>
      <xdr:col>10</xdr:col>
      <xdr:colOff>114300</xdr:colOff>
      <xdr:row>98</xdr:row>
      <xdr:rowOff>156487</xdr:rowOff>
    </xdr:to>
    <xdr:cxnSp macro="">
      <xdr:nvCxnSpPr>
        <xdr:cNvPr id="242" name="直線コネクタ 241"/>
        <xdr:cNvCxnSpPr/>
      </xdr:nvCxnSpPr>
      <xdr:spPr>
        <a:xfrm flipV="1">
          <a:off x="1130300" y="16957709"/>
          <a:ext cx="889000" cy="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55039</xdr:rowOff>
    </xdr:from>
    <xdr:to>
      <xdr:col>10</xdr:col>
      <xdr:colOff>165100</xdr:colOff>
      <xdr:row>98</xdr:row>
      <xdr:rowOff>156639</xdr:rowOff>
    </xdr:to>
    <xdr:sp macro="" textlink="">
      <xdr:nvSpPr>
        <xdr:cNvPr id="243" name="フローチャート: 判断 242"/>
        <xdr:cNvSpPr/>
      </xdr:nvSpPr>
      <xdr:spPr>
        <a:xfrm>
          <a:off x="1968500" y="1685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1716</xdr:rowOff>
    </xdr:from>
    <xdr:ext cx="534377" cy="259045"/>
    <xdr:sp macro="" textlink="">
      <xdr:nvSpPr>
        <xdr:cNvPr id="244" name="テキスト ボックス 243"/>
        <xdr:cNvSpPr txBox="1"/>
      </xdr:nvSpPr>
      <xdr:spPr>
        <a:xfrm>
          <a:off x="1752111" y="16632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55786</xdr:rowOff>
    </xdr:from>
    <xdr:to>
      <xdr:col>6</xdr:col>
      <xdr:colOff>38100</xdr:colOff>
      <xdr:row>98</xdr:row>
      <xdr:rowOff>157386</xdr:rowOff>
    </xdr:to>
    <xdr:sp macro="" textlink="">
      <xdr:nvSpPr>
        <xdr:cNvPr id="245" name="フローチャート: 判断 244"/>
        <xdr:cNvSpPr/>
      </xdr:nvSpPr>
      <xdr:spPr>
        <a:xfrm>
          <a:off x="1079500" y="16857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2463</xdr:rowOff>
    </xdr:from>
    <xdr:ext cx="534377" cy="259045"/>
    <xdr:sp macro="" textlink="">
      <xdr:nvSpPr>
        <xdr:cNvPr id="246" name="テキスト ボックス 245"/>
        <xdr:cNvSpPr txBox="1"/>
      </xdr:nvSpPr>
      <xdr:spPr>
        <a:xfrm>
          <a:off x="863111" y="16633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101180</xdr:rowOff>
    </xdr:from>
    <xdr:to>
      <xdr:col>24</xdr:col>
      <xdr:colOff>114300</xdr:colOff>
      <xdr:row>99</xdr:row>
      <xdr:rowOff>31330</xdr:rowOff>
    </xdr:to>
    <xdr:sp macro="" textlink="">
      <xdr:nvSpPr>
        <xdr:cNvPr id="252" name="楕円 251"/>
        <xdr:cNvSpPr/>
      </xdr:nvSpPr>
      <xdr:spPr>
        <a:xfrm>
          <a:off x="4584700" y="1690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30864</xdr:rowOff>
    </xdr:from>
    <xdr:ext cx="534377" cy="259045"/>
    <xdr:sp macro="" textlink="">
      <xdr:nvSpPr>
        <xdr:cNvPr id="253" name="衛生費該当値テキスト"/>
        <xdr:cNvSpPr txBox="1"/>
      </xdr:nvSpPr>
      <xdr:spPr>
        <a:xfrm>
          <a:off x="4686300" y="16832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111537</xdr:rowOff>
    </xdr:from>
    <xdr:to>
      <xdr:col>20</xdr:col>
      <xdr:colOff>38100</xdr:colOff>
      <xdr:row>99</xdr:row>
      <xdr:rowOff>41687</xdr:rowOff>
    </xdr:to>
    <xdr:sp macro="" textlink="">
      <xdr:nvSpPr>
        <xdr:cNvPr id="254" name="楕円 253"/>
        <xdr:cNvSpPr/>
      </xdr:nvSpPr>
      <xdr:spPr>
        <a:xfrm>
          <a:off x="3746500" y="16913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32814</xdr:rowOff>
    </xdr:from>
    <xdr:ext cx="534377" cy="259045"/>
    <xdr:sp macro="" textlink="">
      <xdr:nvSpPr>
        <xdr:cNvPr id="255" name="テキスト ボックス 254"/>
        <xdr:cNvSpPr txBox="1"/>
      </xdr:nvSpPr>
      <xdr:spPr>
        <a:xfrm>
          <a:off x="3530111" y="17006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108364</xdr:rowOff>
    </xdr:from>
    <xdr:to>
      <xdr:col>15</xdr:col>
      <xdr:colOff>101600</xdr:colOff>
      <xdr:row>99</xdr:row>
      <xdr:rowOff>38514</xdr:rowOff>
    </xdr:to>
    <xdr:sp macro="" textlink="">
      <xdr:nvSpPr>
        <xdr:cNvPr id="256" name="楕円 255"/>
        <xdr:cNvSpPr/>
      </xdr:nvSpPr>
      <xdr:spPr>
        <a:xfrm>
          <a:off x="2857500" y="1691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29641</xdr:rowOff>
    </xdr:from>
    <xdr:ext cx="534377" cy="259045"/>
    <xdr:sp macro="" textlink="">
      <xdr:nvSpPr>
        <xdr:cNvPr id="257" name="テキスト ボックス 256"/>
        <xdr:cNvSpPr txBox="1"/>
      </xdr:nvSpPr>
      <xdr:spPr>
        <a:xfrm>
          <a:off x="2641111" y="17003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104809</xdr:rowOff>
    </xdr:from>
    <xdr:to>
      <xdr:col>10</xdr:col>
      <xdr:colOff>165100</xdr:colOff>
      <xdr:row>99</xdr:row>
      <xdr:rowOff>34959</xdr:rowOff>
    </xdr:to>
    <xdr:sp macro="" textlink="">
      <xdr:nvSpPr>
        <xdr:cNvPr id="258" name="楕円 257"/>
        <xdr:cNvSpPr/>
      </xdr:nvSpPr>
      <xdr:spPr>
        <a:xfrm>
          <a:off x="1968500" y="16906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26086</xdr:rowOff>
    </xdr:from>
    <xdr:ext cx="534377" cy="259045"/>
    <xdr:sp macro="" textlink="">
      <xdr:nvSpPr>
        <xdr:cNvPr id="259" name="テキスト ボックス 258"/>
        <xdr:cNvSpPr txBox="1"/>
      </xdr:nvSpPr>
      <xdr:spPr>
        <a:xfrm>
          <a:off x="1752111" y="16999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105687</xdr:rowOff>
    </xdr:from>
    <xdr:to>
      <xdr:col>6</xdr:col>
      <xdr:colOff>38100</xdr:colOff>
      <xdr:row>99</xdr:row>
      <xdr:rowOff>35837</xdr:rowOff>
    </xdr:to>
    <xdr:sp macro="" textlink="">
      <xdr:nvSpPr>
        <xdr:cNvPr id="260" name="楕円 259"/>
        <xdr:cNvSpPr/>
      </xdr:nvSpPr>
      <xdr:spPr>
        <a:xfrm>
          <a:off x="1079500" y="16907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26964</xdr:rowOff>
    </xdr:from>
    <xdr:ext cx="534377" cy="259045"/>
    <xdr:sp macro="" textlink="">
      <xdr:nvSpPr>
        <xdr:cNvPr id="261" name="テキスト ボックス 260"/>
        <xdr:cNvSpPr txBox="1"/>
      </xdr:nvSpPr>
      <xdr:spPr>
        <a:xfrm>
          <a:off x="863111" y="17000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5" name="テキスト ボックス 274"/>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7" name="テキスト ボックス 276"/>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9" name="テキスト ボックス 278"/>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1" name="テキスト ボックス 280"/>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100076</xdr:rowOff>
    </xdr:from>
    <xdr:to>
      <xdr:col>54</xdr:col>
      <xdr:colOff>189865</xdr:colOff>
      <xdr:row>39</xdr:row>
      <xdr:rowOff>44450</xdr:rowOff>
    </xdr:to>
    <xdr:cxnSp macro="">
      <xdr:nvCxnSpPr>
        <xdr:cNvPr id="285" name="直線コネクタ 284"/>
        <xdr:cNvCxnSpPr/>
      </xdr:nvCxnSpPr>
      <xdr:spPr>
        <a:xfrm flipV="1">
          <a:off x="10475595" y="5415026"/>
          <a:ext cx="1270" cy="13159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6"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7" name="直線コネクタ 286"/>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46753</xdr:rowOff>
    </xdr:from>
    <xdr:ext cx="469744" cy="259045"/>
    <xdr:sp macro="" textlink="">
      <xdr:nvSpPr>
        <xdr:cNvPr id="288" name="労働費最大値テキスト"/>
        <xdr:cNvSpPr txBox="1"/>
      </xdr:nvSpPr>
      <xdr:spPr>
        <a:xfrm>
          <a:off x="10528300" y="5190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100076</xdr:rowOff>
    </xdr:from>
    <xdr:to>
      <xdr:col>55</xdr:col>
      <xdr:colOff>88900</xdr:colOff>
      <xdr:row>31</xdr:row>
      <xdr:rowOff>100076</xdr:rowOff>
    </xdr:to>
    <xdr:cxnSp macro="">
      <xdr:nvCxnSpPr>
        <xdr:cNvPr id="289" name="直線コネクタ 288"/>
        <xdr:cNvCxnSpPr/>
      </xdr:nvCxnSpPr>
      <xdr:spPr>
        <a:xfrm>
          <a:off x="10388600" y="5415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0" name="直線コネクタ 289"/>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36339</xdr:rowOff>
    </xdr:from>
    <xdr:ext cx="378565" cy="259045"/>
    <xdr:sp macro="" textlink="">
      <xdr:nvSpPr>
        <xdr:cNvPr id="291" name="労働費平均値テキスト"/>
        <xdr:cNvSpPr txBox="1"/>
      </xdr:nvSpPr>
      <xdr:spPr>
        <a:xfrm>
          <a:off x="10528300" y="637998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13462</xdr:rowOff>
    </xdr:from>
    <xdr:to>
      <xdr:col>55</xdr:col>
      <xdr:colOff>50800</xdr:colOff>
      <xdr:row>38</xdr:row>
      <xdr:rowOff>115062</xdr:rowOff>
    </xdr:to>
    <xdr:sp macro="" textlink="">
      <xdr:nvSpPr>
        <xdr:cNvPr id="292" name="フローチャート: 判断 291"/>
        <xdr:cNvSpPr/>
      </xdr:nvSpPr>
      <xdr:spPr>
        <a:xfrm>
          <a:off x="10426700" y="6528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3" name="直線コネクタ 292"/>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158242</xdr:rowOff>
    </xdr:from>
    <xdr:to>
      <xdr:col>50</xdr:col>
      <xdr:colOff>165100</xdr:colOff>
      <xdr:row>38</xdr:row>
      <xdr:rowOff>88392</xdr:rowOff>
    </xdr:to>
    <xdr:sp macro="" textlink="">
      <xdr:nvSpPr>
        <xdr:cNvPr id="294" name="フローチャート: 判断 293"/>
        <xdr:cNvSpPr/>
      </xdr:nvSpPr>
      <xdr:spPr>
        <a:xfrm>
          <a:off x="9588500" y="650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104919</xdr:rowOff>
    </xdr:from>
    <xdr:ext cx="378565" cy="259045"/>
    <xdr:sp macro="" textlink="">
      <xdr:nvSpPr>
        <xdr:cNvPr id="295" name="テキスト ボックス 294"/>
        <xdr:cNvSpPr txBox="1"/>
      </xdr:nvSpPr>
      <xdr:spPr>
        <a:xfrm>
          <a:off x="9450017" y="62771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6" name="直線コネクタ 295"/>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159004</xdr:rowOff>
    </xdr:from>
    <xdr:to>
      <xdr:col>46</xdr:col>
      <xdr:colOff>38100</xdr:colOff>
      <xdr:row>37</xdr:row>
      <xdr:rowOff>89154</xdr:rowOff>
    </xdr:to>
    <xdr:sp macro="" textlink="">
      <xdr:nvSpPr>
        <xdr:cNvPr id="297" name="フローチャート: 判断 296"/>
        <xdr:cNvSpPr/>
      </xdr:nvSpPr>
      <xdr:spPr>
        <a:xfrm>
          <a:off x="8699500" y="633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105681</xdr:rowOff>
    </xdr:from>
    <xdr:ext cx="378565" cy="259045"/>
    <xdr:sp macro="" textlink="">
      <xdr:nvSpPr>
        <xdr:cNvPr id="298" name="テキスト ボックス 297"/>
        <xdr:cNvSpPr txBox="1"/>
      </xdr:nvSpPr>
      <xdr:spPr>
        <a:xfrm>
          <a:off x="8561017" y="61064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9" name="直線コネクタ 298"/>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26797</xdr:rowOff>
    </xdr:from>
    <xdr:to>
      <xdr:col>41</xdr:col>
      <xdr:colOff>101600</xdr:colOff>
      <xdr:row>36</xdr:row>
      <xdr:rowOff>128397</xdr:rowOff>
    </xdr:to>
    <xdr:sp macro="" textlink="">
      <xdr:nvSpPr>
        <xdr:cNvPr id="300" name="フローチャート: 判断 299"/>
        <xdr:cNvSpPr/>
      </xdr:nvSpPr>
      <xdr:spPr>
        <a:xfrm>
          <a:off x="7810500" y="6198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144924</xdr:rowOff>
    </xdr:from>
    <xdr:ext cx="469744" cy="259045"/>
    <xdr:sp macro="" textlink="">
      <xdr:nvSpPr>
        <xdr:cNvPr id="301" name="テキスト ボックス 300"/>
        <xdr:cNvSpPr txBox="1"/>
      </xdr:nvSpPr>
      <xdr:spPr>
        <a:xfrm>
          <a:off x="7626428" y="5974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26035</xdr:rowOff>
    </xdr:from>
    <xdr:to>
      <xdr:col>36</xdr:col>
      <xdr:colOff>165100</xdr:colOff>
      <xdr:row>35</xdr:row>
      <xdr:rowOff>127635</xdr:rowOff>
    </xdr:to>
    <xdr:sp macro="" textlink="">
      <xdr:nvSpPr>
        <xdr:cNvPr id="302" name="フローチャート: 判断 301"/>
        <xdr:cNvSpPr/>
      </xdr:nvSpPr>
      <xdr:spPr>
        <a:xfrm>
          <a:off x="6921500" y="602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144162</xdr:rowOff>
    </xdr:from>
    <xdr:ext cx="469744" cy="259045"/>
    <xdr:sp macro="" textlink="">
      <xdr:nvSpPr>
        <xdr:cNvPr id="303" name="テキスト ボックス 302"/>
        <xdr:cNvSpPr txBox="1"/>
      </xdr:nvSpPr>
      <xdr:spPr>
        <a:xfrm>
          <a:off x="6737428" y="5802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9" name="楕円 308"/>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0"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1" name="楕円 310"/>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2" name="テキスト ボックス 311"/>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3" name="楕円 312"/>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4" name="テキスト ボックス 313"/>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5" name="楕円 314"/>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6" name="テキスト ボックス 315"/>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7" name="楕円 316"/>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8" name="テキスト ボックス 317"/>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20203</xdr:rowOff>
    </xdr:from>
    <xdr:to>
      <xdr:col>54</xdr:col>
      <xdr:colOff>189865</xdr:colOff>
      <xdr:row>59</xdr:row>
      <xdr:rowOff>39208</xdr:rowOff>
    </xdr:to>
    <xdr:cxnSp macro="">
      <xdr:nvCxnSpPr>
        <xdr:cNvPr id="342" name="直線コネクタ 341"/>
        <xdr:cNvCxnSpPr/>
      </xdr:nvCxnSpPr>
      <xdr:spPr>
        <a:xfrm flipV="1">
          <a:off x="10475595" y="8592703"/>
          <a:ext cx="1270" cy="1562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43035</xdr:rowOff>
    </xdr:from>
    <xdr:ext cx="469744" cy="259045"/>
    <xdr:sp macro="" textlink="">
      <xdr:nvSpPr>
        <xdr:cNvPr id="343" name="農林水産業費最小値テキスト"/>
        <xdr:cNvSpPr txBox="1"/>
      </xdr:nvSpPr>
      <xdr:spPr>
        <a:xfrm>
          <a:off x="10528300" y="10158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39208</xdr:rowOff>
    </xdr:from>
    <xdr:to>
      <xdr:col>55</xdr:col>
      <xdr:colOff>88900</xdr:colOff>
      <xdr:row>59</xdr:row>
      <xdr:rowOff>39208</xdr:rowOff>
    </xdr:to>
    <xdr:cxnSp macro="">
      <xdr:nvCxnSpPr>
        <xdr:cNvPr id="344" name="直線コネクタ 343"/>
        <xdr:cNvCxnSpPr/>
      </xdr:nvCxnSpPr>
      <xdr:spPr>
        <a:xfrm>
          <a:off x="10388600" y="10154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138330</xdr:rowOff>
    </xdr:from>
    <xdr:ext cx="599010" cy="259045"/>
    <xdr:sp macro="" textlink="">
      <xdr:nvSpPr>
        <xdr:cNvPr id="345" name="農林水産業費最大値テキスト"/>
        <xdr:cNvSpPr txBox="1"/>
      </xdr:nvSpPr>
      <xdr:spPr>
        <a:xfrm>
          <a:off x="10528300" y="8367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822,728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20203</xdr:rowOff>
    </xdr:from>
    <xdr:to>
      <xdr:col>55</xdr:col>
      <xdr:colOff>88900</xdr:colOff>
      <xdr:row>50</xdr:row>
      <xdr:rowOff>20203</xdr:rowOff>
    </xdr:to>
    <xdr:cxnSp macro="">
      <xdr:nvCxnSpPr>
        <xdr:cNvPr id="346" name="直線コネクタ 345"/>
        <xdr:cNvCxnSpPr/>
      </xdr:nvCxnSpPr>
      <xdr:spPr>
        <a:xfrm>
          <a:off x="10388600" y="8592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117832</xdr:rowOff>
    </xdr:from>
    <xdr:to>
      <xdr:col>55</xdr:col>
      <xdr:colOff>0</xdr:colOff>
      <xdr:row>58</xdr:row>
      <xdr:rowOff>132219</xdr:rowOff>
    </xdr:to>
    <xdr:cxnSp macro="">
      <xdr:nvCxnSpPr>
        <xdr:cNvPr id="347" name="直線コネクタ 346"/>
        <xdr:cNvCxnSpPr/>
      </xdr:nvCxnSpPr>
      <xdr:spPr>
        <a:xfrm>
          <a:off x="9639300" y="10061932"/>
          <a:ext cx="838200" cy="14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98910</xdr:rowOff>
    </xdr:from>
    <xdr:ext cx="534377" cy="259045"/>
    <xdr:sp macro="" textlink="">
      <xdr:nvSpPr>
        <xdr:cNvPr id="348" name="農林水産業費平均値テキスト"/>
        <xdr:cNvSpPr txBox="1"/>
      </xdr:nvSpPr>
      <xdr:spPr>
        <a:xfrm>
          <a:off x="10528300" y="9871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76033</xdr:rowOff>
    </xdr:from>
    <xdr:to>
      <xdr:col>55</xdr:col>
      <xdr:colOff>50800</xdr:colOff>
      <xdr:row>59</xdr:row>
      <xdr:rowOff>6183</xdr:rowOff>
    </xdr:to>
    <xdr:sp macro="" textlink="">
      <xdr:nvSpPr>
        <xdr:cNvPr id="349" name="フローチャート: 判断 348"/>
        <xdr:cNvSpPr/>
      </xdr:nvSpPr>
      <xdr:spPr>
        <a:xfrm>
          <a:off x="10426700" y="10020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114550</xdr:rowOff>
    </xdr:from>
    <xdr:to>
      <xdr:col>50</xdr:col>
      <xdr:colOff>114300</xdr:colOff>
      <xdr:row>58</xdr:row>
      <xdr:rowOff>117832</xdr:rowOff>
    </xdr:to>
    <xdr:cxnSp macro="">
      <xdr:nvCxnSpPr>
        <xdr:cNvPr id="350" name="直線コネクタ 349"/>
        <xdr:cNvCxnSpPr/>
      </xdr:nvCxnSpPr>
      <xdr:spPr>
        <a:xfrm>
          <a:off x="8750300" y="10058650"/>
          <a:ext cx="889000" cy="3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53942</xdr:rowOff>
    </xdr:from>
    <xdr:to>
      <xdr:col>50</xdr:col>
      <xdr:colOff>165100</xdr:colOff>
      <xdr:row>58</xdr:row>
      <xdr:rowOff>155542</xdr:rowOff>
    </xdr:to>
    <xdr:sp macro="" textlink="">
      <xdr:nvSpPr>
        <xdr:cNvPr id="351" name="フローチャート: 判断 350"/>
        <xdr:cNvSpPr/>
      </xdr:nvSpPr>
      <xdr:spPr>
        <a:xfrm>
          <a:off x="9588500" y="9998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619</xdr:rowOff>
    </xdr:from>
    <xdr:ext cx="534377" cy="259045"/>
    <xdr:sp macro="" textlink="">
      <xdr:nvSpPr>
        <xdr:cNvPr id="352" name="テキスト ボックス 351"/>
        <xdr:cNvSpPr txBox="1"/>
      </xdr:nvSpPr>
      <xdr:spPr>
        <a:xfrm>
          <a:off x="9372111" y="9773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37716</xdr:rowOff>
    </xdr:from>
    <xdr:to>
      <xdr:col>45</xdr:col>
      <xdr:colOff>177800</xdr:colOff>
      <xdr:row>58</xdr:row>
      <xdr:rowOff>114550</xdr:rowOff>
    </xdr:to>
    <xdr:cxnSp macro="">
      <xdr:nvCxnSpPr>
        <xdr:cNvPr id="353" name="直線コネクタ 352"/>
        <xdr:cNvCxnSpPr/>
      </xdr:nvCxnSpPr>
      <xdr:spPr>
        <a:xfrm>
          <a:off x="7861300" y="9981816"/>
          <a:ext cx="889000" cy="76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64373</xdr:rowOff>
    </xdr:from>
    <xdr:to>
      <xdr:col>46</xdr:col>
      <xdr:colOff>38100</xdr:colOff>
      <xdr:row>58</xdr:row>
      <xdr:rowOff>165973</xdr:rowOff>
    </xdr:to>
    <xdr:sp macro="" textlink="">
      <xdr:nvSpPr>
        <xdr:cNvPr id="354" name="フローチャート: 判断 353"/>
        <xdr:cNvSpPr/>
      </xdr:nvSpPr>
      <xdr:spPr>
        <a:xfrm>
          <a:off x="8699500" y="10008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157100</xdr:rowOff>
    </xdr:from>
    <xdr:ext cx="534377" cy="259045"/>
    <xdr:sp macro="" textlink="">
      <xdr:nvSpPr>
        <xdr:cNvPr id="355" name="テキスト ボックス 354"/>
        <xdr:cNvSpPr txBox="1"/>
      </xdr:nvSpPr>
      <xdr:spPr>
        <a:xfrm>
          <a:off x="8483111" y="10101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37716</xdr:rowOff>
    </xdr:from>
    <xdr:to>
      <xdr:col>41</xdr:col>
      <xdr:colOff>50800</xdr:colOff>
      <xdr:row>58</xdr:row>
      <xdr:rowOff>119044</xdr:rowOff>
    </xdr:to>
    <xdr:cxnSp macro="">
      <xdr:nvCxnSpPr>
        <xdr:cNvPr id="356" name="直線コネクタ 355"/>
        <xdr:cNvCxnSpPr/>
      </xdr:nvCxnSpPr>
      <xdr:spPr>
        <a:xfrm flipV="1">
          <a:off x="6972300" y="9981816"/>
          <a:ext cx="889000" cy="81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73196</xdr:rowOff>
    </xdr:from>
    <xdr:to>
      <xdr:col>41</xdr:col>
      <xdr:colOff>101600</xdr:colOff>
      <xdr:row>59</xdr:row>
      <xdr:rowOff>3346</xdr:rowOff>
    </xdr:to>
    <xdr:sp macro="" textlink="">
      <xdr:nvSpPr>
        <xdr:cNvPr id="357" name="フローチャート: 判断 356"/>
        <xdr:cNvSpPr/>
      </xdr:nvSpPr>
      <xdr:spPr>
        <a:xfrm>
          <a:off x="7810500" y="1001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165923</xdr:rowOff>
    </xdr:from>
    <xdr:ext cx="534377" cy="259045"/>
    <xdr:sp macro="" textlink="">
      <xdr:nvSpPr>
        <xdr:cNvPr id="358" name="テキスト ボックス 357"/>
        <xdr:cNvSpPr txBox="1"/>
      </xdr:nvSpPr>
      <xdr:spPr>
        <a:xfrm>
          <a:off x="7594111" y="10110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68850</xdr:rowOff>
    </xdr:from>
    <xdr:to>
      <xdr:col>36</xdr:col>
      <xdr:colOff>165100</xdr:colOff>
      <xdr:row>58</xdr:row>
      <xdr:rowOff>170450</xdr:rowOff>
    </xdr:to>
    <xdr:sp macro="" textlink="">
      <xdr:nvSpPr>
        <xdr:cNvPr id="359" name="フローチャート: 判断 358"/>
        <xdr:cNvSpPr/>
      </xdr:nvSpPr>
      <xdr:spPr>
        <a:xfrm>
          <a:off x="6921500" y="1001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161577</xdr:rowOff>
    </xdr:from>
    <xdr:ext cx="534377" cy="259045"/>
    <xdr:sp macro="" textlink="">
      <xdr:nvSpPr>
        <xdr:cNvPr id="360" name="テキスト ボックス 359"/>
        <xdr:cNvSpPr txBox="1"/>
      </xdr:nvSpPr>
      <xdr:spPr>
        <a:xfrm>
          <a:off x="6705111" y="10105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81419</xdr:rowOff>
    </xdr:from>
    <xdr:to>
      <xdr:col>55</xdr:col>
      <xdr:colOff>50800</xdr:colOff>
      <xdr:row>59</xdr:row>
      <xdr:rowOff>11569</xdr:rowOff>
    </xdr:to>
    <xdr:sp macro="" textlink="">
      <xdr:nvSpPr>
        <xdr:cNvPr id="366" name="楕円 365"/>
        <xdr:cNvSpPr/>
      </xdr:nvSpPr>
      <xdr:spPr>
        <a:xfrm>
          <a:off x="10426700" y="10025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54461</xdr:rowOff>
    </xdr:from>
    <xdr:ext cx="534377" cy="259045"/>
    <xdr:sp macro="" textlink="">
      <xdr:nvSpPr>
        <xdr:cNvPr id="367" name="農林水産業費該当値テキスト"/>
        <xdr:cNvSpPr txBox="1"/>
      </xdr:nvSpPr>
      <xdr:spPr>
        <a:xfrm>
          <a:off x="10528300" y="9998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67032</xdr:rowOff>
    </xdr:from>
    <xdr:to>
      <xdr:col>50</xdr:col>
      <xdr:colOff>165100</xdr:colOff>
      <xdr:row>58</xdr:row>
      <xdr:rowOff>168632</xdr:rowOff>
    </xdr:to>
    <xdr:sp macro="" textlink="">
      <xdr:nvSpPr>
        <xdr:cNvPr id="368" name="楕円 367"/>
        <xdr:cNvSpPr/>
      </xdr:nvSpPr>
      <xdr:spPr>
        <a:xfrm>
          <a:off x="9588500" y="10011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159759</xdr:rowOff>
    </xdr:from>
    <xdr:ext cx="534377" cy="259045"/>
    <xdr:sp macro="" textlink="">
      <xdr:nvSpPr>
        <xdr:cNvPr id="369" name="テキスト ボックス 368"/>
        <xdr:cNvSpPr txBox="1"/>
      </xdr:nvSpPr>
      <xdr:spPr>
        <a:xfrm>
          <a:off x="9372111" y="10103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63750</xdr:rowOff>
    </xdr:from>
    <xdr:to>
      <xdr:col>46</xdr:col>
      <xdr:colOff>38100</xdr:colOff>
      <xdr:row>58</xdr:row>
      <xdr:rowOff>165350</xdr:rowOff>
    </xdr:to>
    <xdr:sp macro="" textlink="">
      <xdr:nvSpPr>
        <xdr:cNvPr id="370" name="楕円 369"/>
        <xdr:cNvSpPr/>
      </xdr:nvSpPr>
      <xdr:spPr>
        <a:xfrm>
          <a:off x="8699500" y="1000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10427</xdr:rowOff>
    </xdr:from>
    <xdr:ext cx="534377" cy="259045"/>
    <xdr:sp macro="" textlink="">
      <xdr:nvSpPr>
        <xdr:cNvPr id="371" name="テキスト ボックス 370"/>
        <xdr:cNvSpPr txBox="1"/>
      </xdr:nvSpPr>
      <xdr:spPr>
        <a:xfrm>
          <a:off x="8483111" y="9783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158366</xdr:rowOff>
    </xdr:from>
    <xdr:to>
      <xdr:col>41</xdr:col>
      <xdr:colOff>101600</xdr:colOff>
      <xdr:row>58</xdr:row>
      <xdr:rowOff>88516</xdr:rowOff>
    </xdr:to>
    <xdr:sp macro="" textlink="">
      <xdr:nvSpPr>
        <xdr:cNvPr id="372" name="楕円 371"/>
        <xdr:cNvSpPr/>
      </xdr:nvSpPr>
      <xdr:spPr>
        <a:xfrm>
          <a:off x="7810500" y="9931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105043</xdr:rowOff>
    </xdr:from>
    <xdr:ext cx="534377" cy="259045"/>
    <xdr:sp macro="" textlink="">
      <xdr:nvSpPr>
        <xdr:cNvPr id="373" name="テキスト ボックス 372"/>
        <xdr:cNvSpPr txBox="1"/>
      </xdr:nvSpPr>
      <xdr:spPr>
        <a:xfrm>
          <a:off x="7594111" y="9706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68244</xdr:rowOff>
    </xdr:from>
    <xdr:to>
      <xdr:col>36</xdr:col>
      <xdr:colOff>165100</xdr:colOff>
      <xdr:row>58</xdr:row>
      <xdr:rowOff>169844</xdr:rowOff>
    </xdr:to>
    <xdr:sp macro="" textlink="">
      <xdr:nvSpPr>
        <xdr:cNvPr id="374" name="楕円 373"/>
        <xdr:cNvSpPr/>
      </xdr:nvSpPr>
      <xdr:spPr>
        <a:xfrm>
          <a:off x="6921500" y="10012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14921</xdr:rowOff>
    </xdr:from>
    <xdr:ext cx="534377" cy="259045"/>
    <xdr:sp macro="" textlink="">
      <xdr:nvSpPr>
        <xdr:cNvPr id="375" name="テキスト ボックス 374"/>
        <xdr:cNvSpPr txBox="1"/>
      </xdr:nvSpPr>
      <xdr:spPr>
        <a:xfrm>
          <a:off x="6705111" y="9787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59241</xdr:rowOff>
    </xdr:from>
    <xdr:to>
      <xdr:col>54</xdr:col>
      <xdr:colOff>189865</xdr:colOff>
      <xdr:row>79</xdr:row>
      <xdr:rowOff>39306</xdr:rowOff>
    </xdr:to>
    <xdr:cxnSp macro="">
      <xdr:nvCxnSpPr>
        <xdr:cNvPr id="399" name="直線コネクタ 398"/>
        <xdr:cNvCxnSpPr/>
      </xdr:nvCxnSpPr>
      <xdr:spPr>
        <a:xfrm flipV="1">
          <a:off x="10475595" y="12060741"/>
          <a:ext cx="1270" cy="1523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43133</xdr:rowOff>
    </xdr:from>
    <xdr:ext cx="378565" cy="259045"/>
    <xdr:sp macro="" textlink="">
      <xdr:nvSpPr>
        <xdr:cNvPr id="400" name="商工費最小値テキスト"/>
        <xdr:cNvSpPr txBox="1"/>
      </xdr:nvSpPr>
      <xdr:spPr>
        <a:xfrm>
          <a:off x="10528300" y="13587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39306</xdr:rowOff>
    </xdr:from>
    <xdr:to>
      <xdr:col>55</xdr:col>
      <xdr:colOff>88900</xdr:colOff>
      <xdr:row>79</xdr:row>
      <xdr:rowOff>39306</xdr:rowOff>
    </xdr:to>
    <xdr:cxnSp macro="">
      <xdr:nvCxnSpPr>
        <xdr:cNvPr id="401" name="直線コネクタ 400"/>
        <xdr:cNvCxnSpPr/>
      </xdr:nvCxnSpPr>
      <xdr:spPr>
        <a:xfrm>
          <a:off x="10388600" y="1358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5918</xdr:rowOff>
    </xdr:from>
    <xdr:ext cx="599010" cy="259045"/>
    <xdr:sp macro="" textlink="">
      <xdr:nvSpPr>
        <xdr:cNvPr id="402" name="商工費最大値テキスト"/>
        <xdr:cNvSpPr txBox="1"/>
      </xdr:nvSpPr>
      <xdr:spPr>
        <a:xfrm>
          <a:off x="10528300" y="11835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200,559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59241</xdr:rowOff>
    </xdr:from>
    <xdr:to>
      <xdr:col>55</xdr:col>
      <xdr:colOff>88900</xdr:colOff>
      <xdr:row>70</xdr:row>
      <xdr:rowOff>59241</xdr:rowOff>
    </xdr:to>
    <xdr:cxnSp macro="">
      <xdr:nvCxnSpPr>
        <xdr:cNvPr id="403" name="直線コネクタ 402"/>
        <xdr:cNvCxnSpPr/>
      </xdr:nvCxnSpPr>
      <xdr:spPr>
        <a:xfrm>
          <a:off x="10388600" y="12060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50164</xdr:rowOff>
    </xdr:from>
    <xdr:to>
      <xdr:col>55</xdr:col>
      <xdr:colOff>0</xdr:colOff>
      <xdr:row>78</xdr:row>
      <xdr:rowOff>51857</xdr:rowOff>
    </xdr:to>
    <xdr:cxnSp macro="">
      <xdr:nvCxnSpPr>
        <xdr:cNvPr id="404" name="直線コネクタ 403"/>
        <xdr:cNvCxnSpPr/>
      </xdr:nvCxnSpPr>
      <xdr:spPr>
        <a:xfrm flipV="1">
          <a:off x="9639300" y="13423264"/>
          <a:ext cx="838200" cy="1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2672</xdr:rowOff>
    </xdr:from>
    <xdr:ext cx="534377" cy="259045"/>
    <xdr:sp macro="" textlink="">
      <xdr:nvSpPr>
        <xdr:cNvPr id="405" name="商工費平均値テキスト"/>
        <xdr:cNvSpPr txBox="1"/>
      </xdr:nvSpPr>
      <xdr:spPr>
        <a:xfrm>
          <a:off x="10528300" y="133757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24245</xdr:rowOff>
    </xdr:from>
    <xdr:to>
      <xdr:col>55</xdr:col>
      <xdr:colOff>50800</xdr:colOff>
      <xdr:row>78</xdr:row>
      <xdr:rowOff>125845</xdr:rowOff>
    </xdr:to>
    <xdr:sp macro="" textlink="">
      <xdr:nvSpPr>
        <xdr:cNvPr id="406" name="フローチャート: 判断 405"/>
        <xdr:cNvSpPr/>
      </xdr:nvSpPr>
      <xdr:spPr>
        <a:xfrm>
          <a:off x="10426700" y="13397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51857</xdr:rowOff>
    </xdr:from>
    <xdr:to>
      <xdr:col>50</xdr:col>
      <xdr:colOff>114300</xdr:colOff>
      <xdr:row>78</xdr:row>
      <xdr:rowOff>71158</xdr:rowOff>
    </xdr:to>
    <xdr:cxnSp macro="">
      <xdr:nvCxnSpPr>
        <xdr:cNvPr id="407" name="直線コネクタ 406"/>
        <xdr:cNvCxnSpPr/>
      </xdr:nvCxnSpPr>
      <xdr:spPr>
        <a:xfrm flipV="1">
          <a:off x="8750300" y="13424957"/>
          <a:ext cx="889000" cy="19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2794</xdr:rowOff>
    </xdr:from>
    <xdr:to>
      <xdr:col>50</xdr:col>
      <xdr:colOff>165100</xdr:colOff>
      <xdr:row>78</xdr:row>
      <xdr:rowOff>104394</xdr:rowOff>
    </xdr:to>
    <xdr:sp macro="" textlink="">
      <xdr:nvSpPr>
        <xdr:cNvPr id="408" name="フローチャート: 判断 407"/>
        <xdr:cNvSpPr/>
      </xdr:nvSpPr>
      <xdr:spPr>
        <a:xfrm>
          <a:off x="9588500" y="1337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95521</xdr:rowOff>
    </xdr:from>
    <xdr:ext cx="534377" cy="259045"/>
    <xdr:sp macro="" textlink="">
      <xdr:nvSpPr>
        <xdr:cNvPr id="409" name="テキスト ボックス 408"/>
        <xdr:cNvSpPr txBox="1"/>
      </xdr:nvSpPr>
      <xdr:spPr>
        <a:xfrm>
          <a:off x="9372111" y="13468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68765</xdr:rowOff>
    </xdr:from>
    <xdr:to>
      <xdr:col>45</xdr:col>
      <xdr:colOff>177800</xdr:colOff>
      <xdr:row>78</xdr:row>
      <xdr:rowOff>71158</xdr:rowOff>
    </xdr:to>
    <xdr:cxnSp macro="">
      <xdr:nvCxnSpPr>
        <xdr:cNvPr id="410" name="直線コネクタ 409"/>
        <xdr:cNvCxnSpPr/>
      </xdr:nvCxnSpPr>
      <xdr:spPr>
        <a:xfrm>
          <a:off x="7861300" y="13441865"/>
          <a:ext cx="889000" cy="2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27795</xdr:rowOff>
    </xdr:from>
    <xdr:to>
      <xdr:col>46</xdr:col>
      <xdr:colOff>38100</xdr:colOff>
      <xdr:row>78</xdr:row>
      <xdr:rowOff>129395</xdr:rowOff>
    </xdr:to>
    <xdr:sp macro="" textlink="">
      <xdr:nvSpPr>
        <xdr:cNvPr id="411" name="フローチャート: 判断 410"/>
        <xdr:cNvSpPr/>
      </xdr:nvSpPr>
      <xdr:spPr>
        <a:xfrm>
          <a:off x="8699500" y="1340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120522</xdr:rowOff>
    </xdr:from>
    <xdr:ext cx="534377" cy="259045"/>
    <xdr:sp macro="" textlink="">
      <xdr:nvSpPr>
        <xdr:cNvPr id="412" name="テキスト ボックス 411"/>
        <xdr:cNvSpPr txBox="1"/>
      </xdr:nvSpPr>
      <xdr:spPr>
        <a:xfrm>
          <a:off x="8483111" y="13493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68765</xdr:rowOff>
    </xdr:from>
    <xdr:to>
      <xdr:col>41</xdr:col>
      <xdr:colOff>50800</xdr:colOff>
      <xdr:row>78</xdr:row>
      <xdr:rowOff>77087</xdr:rowOff>
    </xdr:to>
    <xdr:cxnSp macro="">
      <xdr:nvCxnSpPr>
        <xdr:cNvPr id="413" name="直線コネクタ 412"/>
        <xdr:cNvCxnSpPr/>
      </xdr:nvCxnSpPr>
      <xdr:spPr>
        <a:xfrm flipV="1">
          <a:off x="6972300" y="13441865"/>
          <a:ext cx="889000" cy="8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16456</xdr:rowOff>
    </xdr:from>
    <xdr:to>
      <xdr:col>41</xdr:col>
      <xdr:colOff>101600</xdr:colOff>
      <xdr:row>78</xdr:row>
      <xdr:rowOff>118056</xdr:rowOff>
    </xdr:to>
    <xdr:sp macro="" textlink="">
      <xdr:nvSpPr>
        <xdr:cNvPr id="414" name="フローチャート: 判断 413"/>
        <xdr:cNvSpPr/>
      </xdr:nvSpPr>
      <xdr:spPr>
        <a:xfrm>
          <a:off x="7810500" y="1338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134583</xdr:rowOff>
    </xdr:from>
    <xdr:ext cx="534377" cy="259045"/>
    <xdr:sp macro="" textlink="">
      <xdr:nvSpPr>
        <xdr:cNvPr id="415" name="テキスト ボックス 414"/>
        <xdr:cNvSpPr txBox="1"/>
      </xdr:nvSpPr>
      <xdr:spPr>
        <a:xfrm>
          <a:off x="7594111" y="13164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28085</xdr:rowOff>
    </xdr:from>
    <xdr:to>
      <xdr:col>36</xdr:col>
      <xdr:colOff>165100</xdr:colOff>
      <xdr:row>78</xdr:row>
      <xdr:rowOff>129685</xdr:rowOff>
    </xdr:to>
    <xdr:sp macro="" textlink="">
      <xdr:nvSpPr>
        <xdr:cNvPr id="416" name="フローチャート: 判断 415"/>
        <xdr:cNvSpPr/>
      </xdr:nvSpPr>
      <xdr:spPr>
        <a:xfrm>
          <a:off x="6921500" y="13401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120812</xdr:rowOff>
    </xdr:from>
    <xdr:ext cx="534377" cy="259045"/>
    <xdr:sp macro="" textlink="">
      <xdr:nvSpPr>
        <xdr:cNvPr id="417" name="テキスト ボックス 416"/>
        <xdr:cNvSpPr txBox="1"/>
      </xdr:nvSpPr>
      <xdr:spPr>
        <a:xfrm>
          <a:off x="6705111" y="13493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170814</xdr:rowOff>
    </xdr:from>
    <xdr:to>
      <xdr:col>55</xdr:col>
      <xdr:colOff>50800</xdr:colOff>
      <xdr:row>78</xdr:row>
      <xdr:rowOff>100964</xdr:rowOff>
    </xdr:to>
    <xdr:sp macro="" textlink="">
      <xdr:nvSpPr>
        <xdr:cNvPr id="423" name="楕円 422"/>
        <xdr:cNvSpPr/>
      </xdr:nvSpPr>
      <xdr:spPr>
        <a:xfrm>
          <a:off x="10426700" y="13372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22241</xdr:rowOff>
    </xdr:from>
    <xdr:ext cx="534377" cy="259045"/>
    <xdr:sp macro="" textlink="">
      <xdr:nvSpPr>
        <xdr:cNvPr id="424" name="商工費該当値テキスト"/>
        <xdr:cNvSpPr txBox="1"/>
      </xdr:nvSpPr>
      <xdr:spPr>
        <a:xfrm>
          <a:off x="10528300" y="1322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1057</xdr:rowOff>
    </xdr:from>
    <xdr:to>
      <xdr:col>50</xdr:col>
      <xdr:colOff>165100</xdr:colOff>
      <xdr:row>78</xdr:row>
      <xdr:rowOff>102657</xdr:rowOff>
    </xdr:to>
    <xdr:sp macro="" textlink="">
      <xdr:nvSpPr>
        <xdr:cNvPr id="425" name="楕円 424"/>
        <xdr:cNvSpPr/>
      </xdr:nvSpPr>
      <xdr:spPr>
        <a:xfrm>
          <a:off x="9588500" y="13374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119184</xdr:rowOff>
    </xdr:from>
    <xdr:ext cx="534377" cy="259045"/>
    <xdr:sp macro="" textlink="">
      <xdr:nvSpPr>
        <xdr:cNvPr id="426" name="テキスト ボックス 425"/>
        <xdr:cNvSpPr txBox="1"/>
      </xdr:nvSpPr>
      <xdr:spPr>
        <a:xfrm>
          <a:off x="9372111" y="13149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20358</xdr:rowOff>
    </xdr:from>
    <xdr:to>
      <xdr:col>46</xdr:col>
      <xdr:colOff>38100</xdr:colOff>
      <xdr:row>78</xdr:row>
      <xdr:rowOff>121958</xdr:rowOff>
    </xdr:to>
    <xdr:sp macro="" textlink="">
      <xdr:nvSpPr>
        <xdr:cNvPr id="427" name="楕円 426"/>
        <xdr:cNvSpPr/>
      </xdr:nvSpPr>
      <xdr:spPr>
        <a:xfrm>
          <a:off x="8699500" y="1339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138485</xdr:rowOff>
    </xdr:from>
    <xdr:ext cx="534377" cy="259045"/>
    <xdr:sp macro="" textlink="">
      <xdr:nvSpPr>
        <xdr:cNvPr id="428" name="テキスト ボックス 427"/>
        <xdr:cNvSpPr txBox="1"/>
      </xdr:nvSpPr>
      <xdr:spPr>
        <a:xfrm>
          <a:off x="8483111" y="13168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17965</xdr:rowOff>
    </xdr:from>
    <xdr:to>
      <xdr:col>41</xdr:col>
      <xdr:colOff>101600</xdr:colOff>
      <xdr:row>78</xdr:row>
      <xdr:rowOff>119565</xdr:rowOff>
    </xdr:to>
    <xdr:sp macro="" textlink="">
      <xdr:nvSpPr>
        <xdr:cNvPr id="429" name="楕円 428"/>
        <xdr:cNvSpPr/>
      </xdr:nvSpPr>
      <xdr:spPr>
        <a:xfrm>
          <a:off x="7810500" y="13391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110692</xdr:rowOff>
    </xdr:from>
    <xdr:ext cx="534377" cy="259045"/>
    <xdr:sp macro="" textlink="">
      <xdr:nvSpPr>
        <xdr:cNvPr id="430" name="テキスト ボックス 429"/>
        <xdr:cNvSpPr txBox="1"/>
      </xdr:nvSpPr>
      <xdr:spPr>
        <a:xfrm>
          <a:off x="7594111" y="13483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26287</xdr:rowOff>
    </xdr:from>
    <xdr:to>
      <xdr:col>36</xdr:col>
      <xdr:colOff>165100</xdr:colOff>
      <xdr:row>78</xdr:row>
      <xdr:rowOff>127887</xdr:rowOff>
    </xdr:to>
    <xdr:sp macro="" textlink="">
      <xdr:nvSpPr>
        <xdr:cNvPr id="431" name="楕円 430"/>
        <xdr:cNvSpPr/>
      </xdr:nvSpPr>
      <xdr:spPr>
        <a:xfrm>
          <a:off x="6921500" y="13399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144414</xdr:rowOff>
    </xdr:from>
    <xdr:ext cx="534377" cy="259045"/>
    <xdr:sp macro="" textlink="">
      <xdr:nvSpPr>
        <xdr:cNvPr id="432" name="テキスト ボックス 431"/>
        <xdr:cNvSpPr txBox="1"/>
      </xdr:nvSpPr>
      <xdr:spPr>
        <a:xfrm>
          <a:off x="6705111" y="13174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6" name="テキスト ボックス 445"/>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8" name="テキスト ボックス 447"/>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0" name="テキスト ボックス 449"/>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30001</xdr:rowOff>
    </xdr:from>
    <xdr:to>
      <xdr:col>54</xdr:col>
      <xdr:colOff>189865</xdr:colOff>
      <xdr:row>98</xdr:row>
      <xdr:rowOff>129942</xdr:rowOff>
    </xdr:to>
    <xdr:cxnSp macro="">
      <xdr:nvCxnSpPr>
        <xdr:cNvPr id="454" name="直線コネクタ 453"/>
        <xdr:cNvCxnSpPr/>
      </xdr:nvCxnSpPr>
      <xdr:spPr>
        <a:xfrm flipV="1">
          <a:off x="10475595" y="15803401"/>
          <a:ext cx="1270" cy="1128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150738</xdr:rowOff>
    </xdr:from>
    <xdr:ext cx="534377" cy="259045"/>
    <xdr:sp macro="" textlink="">
      <xdr:nvSpPr>
        <xdr:cNvPr id="455" name="土木費最小値テキスト"/>
        <xdr:cNvSpPr txBox="1"/>
      </xdr:nvSpPr>
      <xdr:spPr>
        <a:xfrm>
          <a:off x="10528300" y="16952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129942</xdr:rowOff>
    </xdr:from>
    <xdr:to>
      <xdr:col>55</xdr:col>
      <xdr:colOff>88900</xdr:colOff>
      <xdr:row>98</xdr:row>
      <xdr:rowOff>129942</xdr:rowOff>
    </xdr:to>
    <xdr:cxnSp macro="">
      <xdr:nvCxnSpPr>
        <xdr:cNvPr id="456" name="直線コネクタ 455"/>
        <xdr:cNvCxnSpPr/>
      </xdr:nvCxnSpPr>
      <xdr:spPr>
        <a:xfrm>
          <a:off x="10388600" y="16932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148128</xdr:rowOff>
    </xdr:from>
    <xdr:ext cx="690189" cy="259045"/>
    <xdr:sp macro="" textlink="">
      <xdr:nvSpPr>
        <xdr:cNvPr id="457" name="土木費最大値テキスト"/>
        <xdr:cNvSpPr txBox="1"/>
      </xdr:nvSpPr>
      <xdr:spPr>
        <a:xfrm>
          <a:off x="10528300" y="155786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2,489,936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30001</xdr:rowOff>
    </xdr:from>
    <xdr:to>
      <xdr:col>55</xdr:col>
      <xdr:colOff>88900</xdr:colOff>
      <xdr:row>92</xdr:row>
      <xdr:rowOff>30001</xdr:rowOff>
    </xdr:to>
    <xdr:cxnSp macro="">
      <xdr:nvCxnSpPr>
        <xdr:cNvPr id="458" name="直線コネクタ 457"/>
        <xdr:cNvCxnSpPr/>
      </xdr:nvCxnSpPr>
      <xdr:spPr>
        <a:xfrm>
          <a:off x="10388600" y="15803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112717</xdr:rowOff>
    </xdr:from>
    <xdr:to>
      <xdr:col>55</xdr:col>
      <xdr:colOff>0</xdr:colOff>
      <xdr:row>98</xdr:row>
      <xdr:rowOff>114016</xdr:rowOff>
    </xdr:to>
    <xdr:cxnSp macro="">
      <xdr:nvCxnSpPr>
        <xdr:cNvPr id="459" name="直線コネクタ 458"/>
        <xdr:cNvCxnSpPr/>
      </xdr:nvCxnSpPr>
      <xdr:spPr>
        <a:xfrm flipV="1">
          <a:off x="9639300" y="16914817"/>
          <a:ext cx="838200" cy="1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68189</xdr:rowOff>
    </xdr:from>
    <xdr:ext cx="534377" cy="259045"/>
    <xdr:sp macro="" textlink="">
      <xdr:nvSpPr>
        <xdr:cNvPr id="460" name="土木費平均値テキスト"/>
        <xdr:cNvSpPr txBox="1"/>
      </xdr:nvSpPr>
      <xdr:spPr>
        <a:xfrm>
          <a:off x="10528300" y="16698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45312</xdr:rowOff>
    </xdr:from>
    <xdr:to>
      <xdr:col>55</xdr:col>
      <xdr:colOff>50800</xdr:colOff>
      <xdr:row>98</xdr:row>
      <xdr:rowOff>146912</xdr:rowOff>
    </xdr:to>
    <xdr:sp macro="" textlink="">
      <xdr:nvSpPr>
        <xdr:cNvPr id="461" name="フローチャート: 判断 460"/>
        <xdr:cNvSpPr/>
      </xdr:nvSpPr>
      <xdr:spPr>
        <a:xfrm>
          <a:off x="10426700" y="1684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114016</xdr:rowOff>
    </xdr:from>
    <xdr:to>
      <xdr:col>50</xdr:col>
      <xdr:colOff>114300</xdr:colOff>
      <xdr:row>98</xdr:row>
      <xdr:rowOff>117100</xdr:rowOff>
    </xdr:to>
    <xdr:cxnSp macro="">
      <xdr:nvCxnSpPr>
        <xdr:cNvPr id="462" name="直線コネクタ 461"/>
        <xdr:cNvCxnSpPr/>
      </xdr:nvCxnSpPr>
      <xdr:spPr>
        <a:xfrm flipV="1">
          <a:off x="8750300" y="16916116"/>
          <a:ext cx="889000" cy="3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53006</xdr:rowOff>
    </xdr:from>
    <xdr:to>
      <xdr:col>50</xdr:col>
      <xdr:colOff>165100</xdr:colOff>
      <xdr:row>98</xdr:row>
      <xdr:rowOff>154606</xdr:rowOff>
    </xdr:to>
    <xdr:sp macro="" textlink="">
      <xdr:nvSpPr>
        <xdr:cNvPr id="463" name="フローチャート: 判断 462"/>
        <xdr:cNvSpPr/>
      </xdr:nvSpPr>
      <xdr:spPr>
        <a:xfrm>
          <a:off x="9588500" y="16855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171133</xdr:rowOff>
    </xdr:from>
    <xdr:ext cx="534377" cy="259045"/>
    <xdr:sp macro="" textlink="">
      <xdr:nvSpPr>
        <xdr:cNvPr id="464" name="テキスト ボックス 463"/>
        <xdr:cNvSpPr txBox="1"/>
      </xdr:nvSpPr>
      <xdr:spPr>
        <a:xfrm>
          <a:off x="9372111" y="16630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117100</xdr:rowOff>
    </xdr:from>
    <xdr:to>
      <xdr:col>45</xdr:col>
      <xdr:colOff>177800</xdr:colOff>
      <xdr:row>98</xdr:row>
      <xdr:rowOff>119241</xdr:rowOff>
    </xdr:to>
    <xdr:cxnSp macro="">
      <xdr:nvCxnSpPr>
        <xdr:cNvPr id="465" name="直線コネクタ 464"/>
        <xdr:cNvCxnSpPr/>
      </xdr:nvCxnSpPr>
      <xdr:spPr>
        <a:xfrm flipV="1">
          <a:off x="7861300" y="16919200"/>
          <a:ext cx="889000" cy="2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48603</xdr:rowOff>
    </xdr:from>
    <xdr:to>
      <xdr:col>46</xdr:col>
      <xdr:colOff>38100</xdr:colOff>
      <xdr:row>98</xdr:row>
      <xdr:rowOff>150203</xdr:rowOff>
    </xdr:to>
    <xdr:sp macro="" textlink="">
      <xdr:nvSpPr>
        <xdr:cNvPr id="466" name="フローチャート: 判断 465"/>
        <xdr:cNvSpPr/>
      </xdr:nvSpPr>
      <xdr:spPr>
        <a:xfrm>
          <a:off x="8699500" y="1685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166730</xdr:rowOff>
    </xdr:from>
    <xdr:ext cx="534377" cy="259045"/>
    <xdr:sp macro="" textlink="">
      <xdr:nvSpPr>
        <xdr:cNvPr id="467" name="テキスト ボックス 466"/>
        <xdr:cNvSpPr txBox="1"/>
      </xdr:nvSpPr>
      <xdr:spPr>
        <a:xfrm>
          <a:off x="8483111" y="16625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116672</xdr:rowOff>
    </xdr:from>
    <xdr:to>
      <xdr:col>41</xdr:col>
      <xdr:colOff>50800</xdr:colOff>
      <xdr:row>98</xdr:row>
      <xdr:rowOff>119241</xdr:rowOff>
    </xdr:to>
    <xdr:cxnSp macro="">
      <xdr:nvCxnSpPr>
        <xdr:cNvPr id="468" name="直線コネクタ 467"/>
        <xdr:cNvCxnSpPr/>
      </xdr:nvCxnSpPr>
      <xdr:spPr>
        <a:xfrm>
          <a:off x="6972300" y="16918772"/>
          <a:ext cx="889000" cy="2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47840</xdr:rowOff>
    </xdr:from>
    <xdr:to>
      <xdr:col>41</xdr:col>
      <xdr:colOff>101600</xdr:colOff>
      <xdr:row>98</xdr:row>
      <xdr:rowOff>149440</xdr:rowOff>
    </xdr:to>
    <xdr:sp macro="" textlink="">
      <xdr:nvSpPr>
        <xdr:cNvPr id="469" name="フローチャート: 判断 468"/>
        <xdr:cNvSpPr/>
      </xdr:nvSpPr>
      <xdr:spPr>
        <a:xfrm>
          <a:off x="7810500" y="1684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165967</xdr:rowOff>
    </xdr:from>
    <xdr:ext cx="534377" cy="259045"/>
    <xdr:sp macro="" textlink="">
      <xdr:nvSpPr>
        <xdr:cNvPr id="470" name="テキスト ボックス 469"/>
        <xdr:cNvSpPr txBox="1"/>
      </xdr:nvSpPr>
      <xdr:spPr>
        <a:xfrm>
          <a:off x="7594111" y="16625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52167</xdr:rowOff>
    </xdr:from>
    <xdr:to>
      <xdr:col>36</xdr:col>
      <xdr:colOff>165100</xdr:colOff>
      <xdr:row>98</xdr:row>
      <xdr:rowOff>153767</xdr:rowOff>
    </xdr:to>
    <xdr:sp macro="" textlink="">
      <xdr:nvSpPr>
        <xdr:cNvPr id="471" name="フローチャート: 判断 470"/>
        <xdr:cNvSpPr/>
      </xdr:nvSpPr>
      <xdr:spPr>
        <a:xfrm>
          <a:off x="6921500" y="16854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170294</xdr:rowOff>
    </xdr:from>
    <xdr:ext cx="534377" cy="259045"/>
    <xdr:sp macro="" textlink="">
      <xdr:nvSpPr>
        <xdr:cNvPr id="472" name="テキスト ボックス 471"/>
        <xdr:cNvSpPr txBox="1"/>
      </xdr:nvSpPr>
      <xdr:spPr>
        <a:xfrm>
          <a:off x="6705111" y="16629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61917</xdr:rowOff>
    </xdr:from>
    <xdr:to>
      <xdr:col>55</xdr:col>
      <xdr:colOff>50800</xdr:colOff>
      <xdr:row>98</xdr:row>
      <xdr:rowOff>163517</xdr:rowOff>
    </xdr:to>
    <xdr:sp macro="" textlink="">
      <xdr:nvSpPr>
        <xdr:cNvPr id="478" name="楕円 477"/>
        <xdr:cNvSpPr/>
      </xdr:nvSpPr>
      <xdr:spPr>
        <a:xfrm>
          <a:off x="10426700" y="16864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23738</xdr:rowOff>
    </xdr:from>
    <xdr:ext cx="534377" cy="259045"/>
    <xdr:sp macro="" textlink="">
      <xdr:nvSpPr>
        <xdr:cNvPr id="479" name="土木費該当値テキスト"/>
        <xdr:cNvSpPr txBox="1"/>
      </xdr:nvSpPr>
      <xdr:spPr>
        <a:xfrm>
          <a:off x="10528300" y="1682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63216</xdr:rowOff>
    </xdr:from>
    <xdr:to>
      <xdr:col>50</xdr:col>
      <xdr:colOff>165100</xdr:colOff>
      <xdr:row>98</xdr:row>
      <xdr:rowOff>164816</xdr:rowOff>
    </xdr:to>
    <xdr:sp macro="" textlink="">
      <xdr:nvSpPr>
        <xdr:cNvPr id="480" name="楕円 479"/>
        <xdr:cNvSpPr/>
      </xdr:nvSpPr>
      <xdr:spPr>
        <a:xfrm>
          <a:off x="9588500" y="16865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155943</xdr:rowOff>
    </xdr:from>
    <xdr:ext cx="534377" cy="259045"/>
    <xdr:sp macro="" textlink="">
      <xdr:nvSpPr>
        <xdr:cNvPr id="481" name="テキスト ボックス 480"/>
        <xdr:cNvSpPr txBox="1"/>
      </xdr:nvSpPr>
      <xdr:spPr>
        <a:xfrm>
          <a:off x="9372111" y="16958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66300</xdr:rowOff>
    </xdr:from>
    <xdr:to>
      <xdr:col>46</xdr:col>
      <xdr:colOff>38100</xdr:colOff>
      <xdr:row>98</xdr:row>
      <xdr:rowOff>167900</xdr:rowOff>
    </xdr:to>
    <xdr:sp macro="" textlink="">
      <xdr:nvSpPr>
        <xdr:cNvPr id="482" name="楕円 481"/>
        <xdr:cNvSpPr/>
      </xdr:nvSpPr>
      <xdr:spPr>
        <a:xfrm>
          <a:off x="8699500" y="1686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159027</xdr:rowOff>
    </xdr:from>
    <xdr:ext cx="534377" cy="259045"/>
    <xdr:sp macro="" textlink="">
      <xdr:nvSpPr>
        <xdr:cNvPr id="483" name="テキスト ボックス 482"/>
        <xdr:cNvSpPr txBox="1"/>
      </xdr:nvSpPr>
      <xdr:spPr>
        <a:xfrm>
          <a:off x="8483111" y="16961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68441</xdr:rowOff>
    </xdr:from>
    <xdr:to>
      <xdr:col>41</xdr:col>
      <xdr:colOff>101600</xdr:colOff>
      <xdr:row>98</xdr:row>
      <xdr:rowOff>170041</xdr:rowOff>
    </xdr:to>
    <xdr:sp macro="" textlink="">
      <xdr:nvSpPr>
        <xdr:cNvPr id="484" name="楕円 483"/>
        <xdr:cNvSpPr/>
      </xdr:nvSpPr>
      <xdr:spPr>
        <a:xfrm>
          <a:off x="7810500" y="16870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161168</xdr:rowOff>
    </xdr:from>
    <xdr:ext cx="534377" cy="259045"/>
    <xdr:sp macro="" textlink="">
      <xdr:nvSpPr>
        <xdr:cNvPr id="485" name="テキスト ボックス 484"/>
        <xdr:cNvSpPr txBox="1"/>
      </xdr:nvSpPr>
      <xdr:spPr>
        <a:xfrm>
          <a:off x="7594111" y="1696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65872</xdr:rowOff>
    </xdr:from>
    <xdr:to>
      <xdr:col>36</xdr:col>
      <xdr:colOff>165100</xdr:colOff>
      <xdr:row>98</xdr:row>
      <xdr:rowOff>167472</xdr:rowOff>
    </xdr:to>
    <xdr:sp macro="" textlink="">
      <xdr:nvSpPr>
        <xdr:cNvPr id="486" name="楕円 485"/>
        <xdr:cNvSpPr/>
      </xdr:nvSpPr>
      <xdr:spPr>
        <a:xfrm>
          <a:off x="6921500" y="1686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158599</xdr:rowOff>
    </xdr:from>
    <xdr:ext cx="534377" cy="259045"/>
    <xdr:sp macro="" textlink="">
      <xdr:nvSpPr>
        <xdr:cNvPr id="487" name="テキスト ボックス 486"/>
        <xdr:cNvSpPr txBox="1"/>
      </xdr:nvSpPr>
      <xdr:spPr>
        <a:xfrm>
          <a:off x="6705111" y="16960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8" name="テキスト ボックス 497"/>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0" name="テキスト ボックス 499"/>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9703</xdr:rowOff>
    </xdr:from>
    <xdr:to>
      <xdr:col>85</xdr:col>
      <xdr:colOff>126364</xdr:colOff>
      <xdr:row>39</xdr:row>
      <xdr:rowOff>136919</xdr:rowOff>
    </xdr:to>
    <xdr:cxnSp macro="">
      <xdr:nvCxnSpPr>
        <xdr:cNvPr id="512" name="直線コネクタ 511"/>
        <xdr:cNvCxnSpPr/>
      </xdr:nvCxnSpPr>
      <xdr:spPr>
        <a:xfrm flipV="1">
          <a:off x="16317595" y="5153203"/>
          <a:ext cx="1269" cy="1670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140746</xdr:rowOff>
    </xdr:from>
    <xdr:ext cx="534377" cy="259045"/>
    <xdr:sp macro="" textlink="">
      <xdr:nvSpPr>
        <xdr:cNvPr id="513" name="消防費最小値テキスト"/>
        <xdr:cNvSpPr txBox="1"/>
      </xdr:nvSpPr>
      <xdr:spPr>
        <a:xfrm>
          <a:off x="16370300" y="6827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136919</xdr:rowOff>
    </xdr:from>
    <xdr:to>
      <xdr:col>86</xdr:col>
      <xdr:colOff>25400</xdr:colOff>
      <xdr:row>39</xdr:row>
      <xdr:rowOff>136919</xdr:rowOff>
    </xdr:to>
    <xdr:cxnSp macro="">
      <xdr:nvCxnSpPr>
        <xdr:cNvPr id="514" name="直線コネクタ 513"/>
        <xdr:cNvCxnSpPr/>
      </xdr:nvCxnSpPr>
      <xdr:spPr>
        <a:xfrm>
          <a:off x="16230600" y="6823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127830</xdr:rowOff>
    </xdr:from>
    <xdr:ext cx="599010" cy="259045"/>
    <xdr:sp macro="" textlink="">
      <xdr:nvSpPr>
        <xdr:cNvPr id="515" name="消防費最大値テキスト"/>
        <xdr:cNvSpPr txBox="1"/>
      </xdr:nvSpPr>
      <xdr:spPr>
        <a:xfrm>
          <a:off x="16370300" y="4928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102,824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9703</xdr:rowOff>
    </xdr:from>
    <xdr:to>
      <xdr:col>86</xdr:col>
      <xdr:colOff>25400</xdr:colOff>
      <xdr:row>30</xdr:row>
      <xdr:rowOff>9703</xdr:rowOff>
    </xdr:to>
    <xdr:cxnSp macro="">
      <xdr:nvCxnSpPr>
        <xdr:cNvPr id="516" name="直線コネクタ 515"/>
        <xdr:cNvCxnSpPr/>
      </xdr:nvCxnSpPr>
      <xdr:spPr>
        <a:xfrm>
          <a:off x="16230600" y="5153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85751</xdr:rowOff>
    </xdr:from>
    <xdr:to>
      <xdr:col>85</xdr:col>
      <xdr:colOff>127000</xdr:colOff>
      <xdr:row>39</xdr:row>
      <xdr:rowOff>94514</xdr:rowOff>
    </xdr:to>
    <xdr:cxnSp macro="">
      <xdr:nvCxnSpPr>
        <xdr:cNvPr id="517" name="直線コネクタ 516"/>
        <xdr:cNvCxnSpPr/>
      </xdr:nvCxnSpPr>
      <xdr:spPr>
        <a:xfrm flipV="1">
          <a:off x="15481300" y="6772301"/>
          <a:ext cx="83820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126541</xdr:rowOff>
    </xdr:from>
    <xdr:ext cx="534377" cy="259045"/>
    <xdr:sp macro="" textlink="">
      <xdr:nvSpPr>
        <xdr:cNvPr id="518" name="消防費平均値テキスト"/>
        <xdr:cNvSpPr txBox="1"/>
      </xdr:nvSpPr>
      <xdr:spPr>
        <a:xfrm>
          <a:off x="16370300" y="62987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103664</xdr:rowOff>
    </xdr:from>
    <xdr:to>
      <xdr:col>85</xdr:col>
      <xdr:colOff>177800</xdr:colOff>
      <xdr:row>38</xdr:row>
      <xdr:rowOff>33813</xdr:rowOff>
    </xdr:to>
    <xdr:sp macro="" textlink="">
      <xdr:nvSpPr>
        <xdr:cNvPr id="519" name="フローチャート: 判断 518"/>
        <xdr:cNvSpPr/>
      </xdr:nvSpPr>
      <xdr:spPr>
        <a:xfrm>
          <a:off x="16268700" y="64473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94514</xdr:rowOff>
    </xdr:from>
    <xdr:to>
      <xdr:col>81</xdr:col>
      <xdr:colOff>50800</xdr:colOff>
      <xdr:row>39</xdr:row>
      <xdr:rowOff>106229</xdr:rowOff>
    </xdr:to>
    <xdr:cxnSp macro="">
      <xdr:nvCxnSpPr>
        <xdr:cNvPr id="520" name="直線コネクタ 519"/>
        <xdr:cNvCxnSpPr/>
      </xdr:nvCxnSpPr>
      <xdr:spPr>
        <a:xfrm flipV="1">
          <a:off x="14592300" y="6781064"/>
          <a:ext cx="889000" cy="1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84537</xdr:rowOff>
    </xdr:from>
    <xdr:to>
      <xdr:col>81</xdr:col>
      <xdr:colOff>101600</xdr:colOff>
      <xdr:row>38</xdr:row>
      <xdr:rowOff>14687</xdr:rowOff>
    </xdr:to>
    <xdr:sp macro="" textlink="">
      <xdr:nvSpPr>
        <xdr:cNvPr id="521" name="フローチャート: 判断 520"/>
        <xdr:cNvSpPr/>
      </xdr:nvSpPr>
      <xdr:spPr>
        <a:xfrm>
          <a:off x="15430500" y="6428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31214</xdr:rowOff>
    </xdr:from>
    <xdr:ext cx="534377" cy="259045"/>
    <xdr:sp macro="" textlink="">
      <xdr:nvSpPr>
        <xdr:cNvPr id="522" name="テキスト ボックス 521"/>
        <xdr:cNvSpPr txBox="1"/>
      </xdr:nvSpPr>
      <xdr:spPr>
        <a:xfrm>
          <a:off x="15214111" y="6203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106229</xdr:rowOff>
    </xdr:from>
    <xdr:to>
      <xdr:col>76</xdr:col>
      <xdr:colOff>114300</xdr:colOff>
      <xdr:row>39</xdr:row>
      <xdr:rowOff>115792</xdr:rowOff>
    </xdr:to>
    <xdr:cxnSp macro="">
      <xdr:nvCxnSpPr>
        <xdr:cNvPr id="523" name="直線コネクタ 522"/>
        <xdr:cNvCxnSpPr/>
      </xdr:nvCxnSpPr>
      <xdr:spPr>
        <a:xfrm flipV="1">
          <a:off x="13703300" y="6792779"/>
          <a:ext cx="889000" cy="9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24492</xdr:rowOff>
    </xdr:from>
    <xdr:to>
      <xdr:col>76</xdr:col>
      <xdr:colOff>165100</xdr:colOff>
      <xdr:row>37</xdr:row>
      <xdr:rowOff>126092</xdr:rowOff>
    </xdr:to>
    <xdr:sp macro="" textlink="">
      <xdr:nvSpPr>
        <xdr:cNvPr id="524" name="フローチャート: 判断 523"/>
        <xdr:cNvSpPr/>
      </xdr:nvSpPr>
      <xdr:spPr>
        <a:xfrm>
          <a:off x="14541500" y="6368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142619</xdr:rowOff>
    </xdr:from>
    <xdr:ext cx="534377" cy="259045"/>
    <xdr:sp macro="" textlink="">
      <xdr:nvSpPr>
        <xdr:cNvPr id="525" name="テキスト ボックス 524"/>
        <xdr:cNvSpPr txBox="1"/>
      </xdr:nvSpPr>
      <xdr:spPr>
        <a:xfrm>
          <a:off x="14325111" y="6143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94685</xdr:rowOff>
    </xdr:from>
    <xdr:to>
      <xdr:col>71</xdr:col>
      <xdr:colOff>177800</xdr:colOff>
      <xdr:row>39</xdr:row>
      <xdr:rowOff>115792</xdr:rowOff>
    </xdr:to>
    <xdr:cxnSp macro="">
      <xdr:nvCxnSpPr>
        <xdr:cNvPr id="526" name="直線コネクタ 525"/>
        <xdr:cNvCxnSpPr/>
      </xdr:nvCxnSpPr>
      <xdr:spPr>
        <a:xfrm>
          <a:off x="12814300" y="6609785"/>
          <a:ext cx="889000" cy="192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119685</xdr:rowOff>
    </xdr:from>
    <xdr:to>
      <xdr:col>72</xdr:col>
      <xdr:colOff>38100</xdr:colOff>
      <xdr:row>38</xdr:row>
      <xdr:rowOff>49835</xdr:rowOff>
    </xdr:to>
    <xdr:sp macro="" textlink="">
      <xdr:nvSpPr>
        <xdr:cNvPr id="527" name="フローチャート: 判断 526"/>
        <xdr:cNvSpPr/>
      </xdr:nvSpPr>
      <xdr:spPr>
        <a:xfrm>
          <a:off x="13652500" y="646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66362</xdr:rowOff>
    </xdr:from>
    <xdr:ext cx="534377" cy="259045"/>
    <xdr:sp macro="" textlink="">
      <xdr:nvSpPr>
        <xdr:cNvPr id="528" name="テキスト ボックス 527"/>
        <xdr:cNvSpPr txBox="1"/>
      </xdr:nvSpPr>
      <xdr:spPr>
        <a:xfrm>
          <a:off x="13436111" y="6238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56763</xdr:rowOff>
    </xdr:from>
    <xdr:to>
      <xdr:col>67</xdr:col>
      <xdr:colOff>101600</xdr:colOff>
      <xdr:row>37</xdr:row>
      <xdr:rowOff>158363</xdr:rowOff>
    </xdr:to>
    <xdr:sp macro="" textlink="">
      <xdr:nvSpPr>
        <xdr:cNvPr id="529" name="フローチャート: 判断 528"/>
        <xdr:cNvSpPr/>
      </xdr:nvSpPr>
      <xdr:spPr>
        <a:xfrm>
          <a:off x="12763500" y="6400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3440</xdr:rowOff>
    </xdr:from>
    <xdr:ext cx="534377" cy="259045"/>
    <xdr:sp macro="" textlink="">
      <xdr:nvSpPr>
        <xdr:cNvPr id="530" name="テキスト ボックス 529"/>
        <xdr:cNvSpPr txBox="1"/>
      </xdr:nvSpPr>
      <xdr:spPr>
        <a:xfrm>
          <a:off x="12547111" y="6175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34951</xdr:rowOff>
    </xdr:from>
    <xdr:to>
      <xdr:col>85</xdr:col>
      <xdr:colOff>177800</xdr:colOff>
      <xdr:row>39</xdr:row>
      <xdr:rowOff>136551</xdr:rowOff>
    </xdr:to>
    <xdr:sp macro="" textlink="">
      <xdr:nvSpPr>
        <xdr:cNvPr id="536" name="楕円 535"/>
        <xdr:cNvSpPr/>
      </xdr:nvSpPr>
      <xdr:spPr>
        <a:xfrm>
          <a:off x="16268700" y="6721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121328</xdr:rowOff>
    </xdr:from>
    <xdr:ext cx="534377" cy="259045"/>
    <xdr:sp macro="" textlink="">
      <xdr:nvSpPr>
        <xdr:cNvPr id="537" name="消防費該当値テキスト"/>
        <xdr:cNvSpPr txBox="1"/>
      </xdr:nvSpPr>
      <xdr:spPr>
        <a:xfrm>
          <a:off x="16370300" y="6636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43714</xdr:rowOff>
    </xdr:from>
    <xdr:to>
      <xdr:col>81</xdr:col>
      <xdr:colOff>101600</xdr:colOff>
      <xdr:row>39</xdr:row>
      <xdr:rowOff>145314</xdr:rowOff>
    </xdr:to>
    <xdr:sp macro="" textlink="">
      <xdr:nvSpPr>
        <xdr:cNvPr id="538" name="楕円 537"/>
        <xdr:cNvSpPr/>
      </xdr:nvSpPr>
      <xdr:spPr>
        <a:xfrm>
          <a:off x="15430500" y="6730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136441</xdr:rowOff>
    </xdr:from>
    <xdr:ext cx="534377" cy="259045"/>
    <xdr:sp macro="" textlink="">
      <xdr:nvSpPr>
        <xdr:cNvPr id="539" name="テキスト ボックス 538"/>
        <xdr:cNvSpPr txBox="1"/>
      </xdr:nvSpPr>
      <xdr:spPr>
        <a:xfrm>
          <a:off x="15214111" y="6822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55429</xdr:rowOff>
    </xdr:from>
    <xdr:to>
      <xdr:col>76</xdr:col>
      <xdr:colOff>165100</xdr:colOff>
      <xdr:row>39</xdr:row>
      <xdr:rowOff>157029</xdr:rowOff>
    </xdr:to>
    <xdr:sp macro="" textlink="">
      <xdr:nvSpPr>
        <xdr:cNvPr id="540" name="楕円 539"/>
        <xdr:cNvSpPr/>
      </xdr:nvSpPr>
      <xdr:spPr>
        <a:xfrm>
          <a:off x="14541500" y="6741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148156</xdr:rowOff>
    </xdr:from>
    <xdr:ext cx="534377" cy="259045"/>
    <xdr:sp macro="" textlink="">
      <xdr:nvSpPr>
        <xdr:cNvPr id="541" name="テキスト ボックス 540"/>
        <xdr:cNvSpPr txBox="1"/>
      </xdr:nvSpPr>
      <xdr:spPr>
        <a:xfrm>
          <a:off x="14325111" y="6834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64992</xdr:rowOff>
    </xdr:from>
    <xdr:to>
      <xdr:col>72</xdr:col>
      <xdr:colOff>38100</xdr:colOff>
      <xdr:row>39</xdr:row>
      <xdr:rowOff>166592</xdr:rowOff>
    </xdr:to>
    <xdr:sp macro="" textlink="">
      <xdr:nvSpPr>
        <xdr:cNvPr id="542" name="楕円 541"/>
        <xdr:cNvSpPr/>
      </xdr:nvSpPr>
      <xdr:spPr>
        <a:xfrm>
          <a:off x="13652500" y="6751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157719</xdr:rowOff>
    </xdr:from>
    <xdr:ext cx="534377" cy="259045"/>
    <xdr:sp macro="" textlink="">
      <xdr:nvSpPr>
        <xdr:cNvPr id="543" name="テキスト ボックス 542"/>
        <xdr:cNvSpPr txBox="1"/>
      </xdr:nvSpPr>
      <xdr:spPr>
        <a:xfrm>
          <a:off x="13436111" y="6844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43885</xdr:rowOff>
    </xdr:from>
    <xdr:to>
      <xdr:col>67</xdr:col>
      <xdr:colOff>101600</xdr:colOff>
      <xdr:row>38</xdr:row>
      <xdr:rowOff>145485</xdr:rowOff>
    </xdr:to>
    <xdr:sp macro="" textlink="">
      <xdr:nvSpPr>
        <xdr:cNvPr id="544" name="楕円 543"/>
        <xdr:cNvSpPr/>
      </xdr:nvSpPr>
      <xdr:spPr>
        <a:xfrm>
          <a:off x="12763500" y="6558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136612</xdr:rowOff>
    </xdr:from>
    <xdr:ext cx="534377" cy="259045"/>
    <xdr:sp macro="" textlink="">
      <xdr:nvSpPr>
        <xdr:cNvPr id="545" name="テキスト ボックス 544"/>
        <xdr:cNvSpPr txBox="1"/>
      </xdr:nvSpPr>
      <xdr:spPr>
        <a:xfrm>
          <a:off x="12547111" y="6651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6" name="直線コネクタ 555"/>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7" name="テキスト ボックス 556"/>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8" name="直線コネクタ 557"/>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9" name="テキスト ボックス 558"/>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0" name="直線コネクタ 559"/>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1" name="テキスト ボックス 560"/>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2" name="直線コネクタ 561"/>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3" name="テキスト ボックス 562"/>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99887</xdr:rowOff>
    </xdr:from>
    <xdr:to>
      <xdr:col>85</xdr:col>
      <xdr:colOff>126364</xdr:colOff>
      <xdr:row>57</xdr:row>
      <xdr:rowOff>163918</xdr:rowOff>
    </xdr:to>
    <xdr:cxnSp macro="">
      <xdr:nvCxnSpPr>
        <xdr:cNvPr id="567" name="直線コネクタ 566"/>
        <xdr:cNvCxnSpPr/>
      </xdr:nvCxnSpPr>
      <xdr:spPr>
        <a:xfrm flipV="1">
          <a:off x="16317595" y="9015287"/>
          <a:ext cx="1269" cy="921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167745</xdr:rowOff>
    </xdr:from>
    <xdr:ext cx="534377" cy="259045"/>
    <xdr:sp macro="" textlink="">
      <xdr:nvSpPr>
        <xdr:cNvPr id="568" name="教育費最小値テキスト"/>
        <xdr:cNvSpPr txBox="1"/>
      </xdr:nvSpPr>
      <xdr:spPr>
        <a:xfrm>
          <a:off x="16370300" y="9940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163918</xdr:rowOff>
    </xdr:from>
    <xdr:to>
      <xdr:col>86</xdr:col>
      <xdr:colOff>25400</xdr:colOff>
      <xdr:row>57</xdr:row>
      <xdr:rowOff>163918</xdr:rowOff>
    </xdr:to>
    <xdr:cxnSp macro="">
      <xdr:nvCxnSpPr>
        <xdr:cNvPr id="569" name="直線コネクタ 568"/>
        <xdr:cNvCxnSpPr/>
      </xdr:nvCxnSpPr>
      <xdr:spPr>
        <a:xfrm>
          <a:off x="16230600" y="9936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46564</xdr:rowOff>
    </xdr:from>
    <xdr:ext cx="599010" cy="259045"/>
    <xdr:sp macro="" textlink="">
      <xdr:nvSpPr>
        <xdr:cNvPr id="570" name="教育費最大値テキスト"/>
        <xdr:cNvSpPr txBox="1"/>
      </xdr:nvSpPr>
      <xdr:spPr>
        <a:xfrm>
          <a:off x="16370300" y="8790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233,708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52</xdr:row>
      <xdr:rowOff>99887</xdr:rowOff>
    </xdr:from>
    <xdr:to>
      <xdr:col>86</xdr:col>
      <xdr:colOff>25400</xdr:colOff>
      <xdr:row>52</xdr:row>
      <xdr:rowOff>99887</xdr:rowOff>
    </xdr:to>
    <xdr:cxnSp macro="">
      <xdr:nvCxnSpPr>
        <xdr:cNvPr id="571" name="直線コネクタ 570"/>
        <xdr:cNvCxnSpPr/>
      </xdr:nvCxnSpPr>
      <xdr:spPr>
        <a:xfrm>
          <a:off x="16230600" y="901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102955</xdr:rowOff>
    </xdr:from>
    <xdr:to>
      <xdr:col>85</xdr:col>
      <xdr:colOff>127000</xdr:colOff>
      <xdr:row>57</xdr:row>
      <xdr:rowOff>137130</xdr:rowOff>
    </xdr:to>
    <xdr:cxnSp macro="">
      <xdr:nvCxnSpPr>
        <xdr:cNvPr id="572" name="直線コネクタ 571"/>
        <xdr:cNvCxnSpPr/>
      </xdr:nvCxnSpPr>
      <xdr:spPr>
        <a:xfrm>
          <a:off x="15481300" y="9875605"/>
          <a:ext cx="838200" cy="34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148641</xdr:rowOff>
    </xdr:from>
    <xdr:ext cx="534377" cy="259045"/>
    <xdr:sp macro="" textlink="">
      <xdr:nvSpPr>
        <xdr:cNvPr id="573" name="教育費平均値テキスト"/>
        <xdr:cNvSpPr txBox="1"/>
      </xdr:nvSpPr>
      <xdr:spPr>
        <a:xfrm>
          <a:off x="16370300" y="95783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125764</xdr:rowOff>
    </xdr:from>
    <xdr:to>
      <xdr:col>85</xdr:col>
      <xdr:colOff>177800</xdr:colOff>
      <xdr:row>57</xdr:row>
      <xdr:rowOff>55914</xdr:rowOff>
    </xdr:to>
    <xdr:sp macro="" textlink="">
      <xdr:nvSpPr>
        <xdr:cNvPr id="574" name="フローチャート: 判断 573"/>
        <xdr:cNvSpPr/>
      </xdr:nvSpPr>
      <xdr:spPr>
        <a:xfrm>
          <a:off x="16268700" y="972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102955</xdr:rowOff>
    </xdr:from>
    <xdr:to>
      <xdr:col>81</xdr:col>
      <xdr:colOff>50800</xdr:colOff>
      <xdr:row>57</xdr:row>
      <xdr:rowOff>122386</xdr:rowOff>
    </xdr:to>
    <xdr:cxnSp macro="">
      <xdr:nvCxnSpPr>
        <xdr:cNvPr id="575" name="直線コネクタ 574"/>
        <xdr:cNvCxnSpPr/>
      </xdr:nvCxnSpPr>
      <xdr:spPr>
        <a:xfrm flipV="1">
          <a:off x="14592300" y="9875605"/>
          <a:ext cx="8890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100257</xdr:rowOff>
    </xdr:from>
    <xdr:to>
      <xdr:col>81</xdr:col>
      <xdr:colOff>101600</xdr:colOff>
      <xdr:row>57</xdr:row>
      <xdr:rowOff>30407</xdr:rowOff>
    </xdr:to>
    <xdr:sp macro="" textlink="">
      <xdr:nvSpPr>
        <xdr:cNvPr id="576" name="フローチャート: 判断 575"/>
        <xdr:cNvSpPr/>
      </xdr:nvSpPr>
      <xdr:spPr>
        <a:xfrm>
          <a:off x="15430500" y="970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46934</xdr:rowOff>
    </xdr:from>
    <xdr:ext cx="534377" cy="259045"/>
    <xdr:sp macro="" textlink="">
      <xdr:nvSpPr>
        <xdr:cNvPr id="577" name="テキスト ボックス 576"/>
        <xdr:cNvSpPr txBox="1"/>
      </xdr:nvSpPr>
      <xdr:spPr>
        <a:xfrm>
          <a:off x="15214111" y="9476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102608</xdr:rowOff>
    </xdr:from>
    <xdr:to>
      <xdr:col>76</xdr:col>
      <xdr:colOff>114300</xdr:colOff>
      <xdr:row>57</xdr:row>
      <xdr:rowOff>122386</xdr:rowOff>
    </xdr:to>
    <xdr:cxnSp macro="">
      <xdr:nvCxnSpPr>
        <xdr:cNvPr id="578" name="直線コネクタ 577"/>
        <xdr:cNvCxnSpPr/>
      </xdr:nvCxnSpPr>
      <xdr:spPr>
        <a:xfrm>
          <a:off x="13703300" y="9875258"/>
          <a:ext cx="889000" cy="19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73854</xdr:rowOff>
    </xdr:from>
    <xdr:to>
      <xdr:col>76</xdr:col>
      <xdr:colOff>165100</xdr:colOff>
      <xdr:row>57</xdr:row>
      <xdr:rowOff>4004</xdr:rowOff>
    </xdr:to>
    <xdr:sp macro="" textlink="">
      <xdr:nvSpPr>
        <xdr:cNvPr id="579" name="フローチャート: 判断 578"/>
        <xdr:cNvSpPr/>
      </xdr:nvSpPr>
      <xdr:spPr>
        <a:xfrm>
          <a:off x="14541500" y="9675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20531</xdr:rowOff>
    </xdr:from>
    <xdr:ext cx="534377" cy="259045"/>
    <xdr:sp macro="" textlink="">
      <xdr:nvSpPr>
        <xdr:cNvPr id="580" name="テキスト ボックス 579"/>
        <xdr:cNvSpPr txBox="1"/>
      </xdr:nvSpPr>
      <xdr:spPr>
        <a:xfrm>
          <a:off x="14325111" y="9450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102608</xdr:rowOff>
    </xdr:from>
    <xdr:to>
      <xdr:col>71</xdr:col>
      <xdr:colOff>177800</xdr:colOff>
      <xdr:row>57</xdr:row>
      <xdr:rowOff>125029</xdr:rowOff>
    </xdr:to>
    <xdr:cxnSp macro="">
      <xdr:nvCxnSpPr>
        <xdr:cNvPr id="581" name="直線コネクタ 580"/>
        <xdr:cNvCxnSpPr/>
      </xdr:nvCxnSpPr>
      <xdr:spPr>
        <a:xfrm flipV="1">
          <a:off x="12814300" y="9875258"/>
          <a:ext cx="889000" cy="22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98048</xdr:rowOff>
    </xdr:from>
    <xdr:to>
      <xdr:col>72</xdr:col>
      <xdr:colOff>38100</xdr:colOff>
      <xdr:row>57</xdr:row>
      <xdr:rowOff>28198</xdr:rowOff>
    </xdr:to>
    <xdr:sp macro="" textlink="">
      <xdr:nvSpPr>
        <xdr:cNvPr id="582" name="フローチャート: 判断 581"/>
        <xdr:cNvSpPr/>
      </xdr:nvSpPr>
      <xdr:spPr>
        <a:xfrm>
          <a:off x="13652500" y="969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44725</xdr:rowOff>
    </xdr:from>
    <xdr:ext cx="534377" cy="259045"/>
    <xdr:sp macro="" textlink="">
      <xdr:nvSpPr>
        <xdr:cNvPr id="583" name="テキスト ボックス 582"/>
        <xdr:cNvSpPr txBox="1"/>
      </xdr:nvSpPr>
      <xdr:spPr>
        <a:xfrm>
          <a:off x="13436111" y="947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71234</xdr:rowOff>
    </xdr:from>
    <xdr:to>
      <xdr:col>67</xdr:col>
      <xdr:colOff>101600</xdr:colOff>
      <xdr:row>57</xdr:row>
      <xdr:rowOff>1384</xdr:rowOff>
    </xdr:to>
    <xdr:sp macro="" textlink="">
      <xdr:nvSpPr>
        <xdr:cNvPr id="584" name="フローチャート: 判断 583"/>
        <xdr:cNvSpPr/>
      </xdr:nvSpPr>
      <xdr:spPr>
        <a:xfrm>
          <a:off x="12763500" y="9672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17911</xdr:rowOff>
    </xdr:from>
    <xdr:ext cx="534377" cy="259045"/>
    <xdr:sp macro="" textlink="">
      <xdr:nvSpPr>
        <xdr:cNvPr id="585" name="テキスト ボックス 584"/>
        <xdr:cNvSpPr txBox="1"/>
      </xdr:nvSpPr>
      <xdr:spPr>
        <a:xfrm>
          <a:off x="12547111" y="9447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86330</xdr:rowOff>
    </xdr:from>
    <xdr:to>
      <xdr:col>85</xdr:col>
      <xdr:colOff>177800</xdr:colOff>
      <xdr:row>58</xdr:row>
      <xdr:rowOff>16480</xdr:rowOff>
    </xdr:to>
    <xdr:sp macro="" textlink="">
      <xdr:nvSpPr>
        <xdr:cNvPr id="591" name="楕円 590"/>
        <xdr:cNvSpPr/>
      </xdr:nvSpPr>
      <xdr:spPr>
        <a:xfrm>
          <a:off x="16268700" y="985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1257</xdr:rowOff>
    </xdr:from>
    <xdr:ext cx="534377" cy="259045"/>
    <xdr:sp macro="" textlink="">
      <xdr:nvSpPr>
        <xdr:cNvPr id="592" name="教育費該当値テキスト"/>
        <xdr:cNvSpPr txBox="1"/>
      </xdr:nvSpPr>
      <xdr:spPr>
        <a:xfrm>
          <a:off x="16370300" y="9773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52155</xdr:rowOff>
    </xdr:from>
    <xdr:to>
      <xdr:col>81</xdr:col>
      <xdr:colOff>101600</xdr:colOff>
      <xdr:row>57</xdr:row>
      <xdr:rowOff>153755</xdr:rowOff>
    </xdr:to>
    <xdr:sp macro="" textlink="">
      <xdr:nvSpPr>
        <xdr:cNvPr id="593" name="楕円 592"/>
        <xdr:cNvSpPr/>
      </xdr:nvSpPr>
      <xdr:spPr>
        <a:xfrm>
          <a:off x="15430500" y="982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144882</xdr:rowOff>
    </xdr:from>
    <xdr:ext cx="534377" cy="259045"/>
    <xdr:sp macro="" textlink="">
      <xdr:nvSpPr>
        <xdr:cNvPr id="594" name="テキスト ボックス 593"/>
        <xdr:cNvSpPr txBox="1"/>
      </xdr:nvSpPr>
      <xdr:spPr>
        <a:xfrm>
          <a:off x="15214111" y="9917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71586</xdr:rowOff>
    </xdr:from>
    <xdr:to>
      <xdr:col>76</xdr:col>
      <xdr:colOff>165100</xdr:colOff>
      <xdr:row>58</xdr:row>
      <xdr:rowOff>1736</xdr:rowOff>
    </xdr:to>
    <xdr:sp macro="" textlink="">
      <xdr:nvSpPr>
        <xdr:cNvPr id="595" name="楕円 594"/>
        <xdr:cNvSpPr/>
      </xdr:nvSpPr>
      <xdr:spPr>
        <a:xfrm>
          <a:off x="14541500" y="9844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164313</xdr:rowOff>
    </xdr:from>
    <xdr:ext cx="534377" cy="259045"/>
    <xdr:sp macro="" textlink="">
      <xdr:nvSpPr>
        <xdr:cNvPr id="596" name="テキスト ボックス 595"/>
        <xdr:cNvSpPr txBox="1"/>
      </xdr:nvSpPr>
      <xdr:spPr>
        <a:xfrm>
          <a:off x="14325111" y="9936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51808</xdr:rowOff>
    </xdr:from>
    <xdr:to>
      <xdr:col>72</xdr:col>
      <xdr:colOff>38100</xdr:colOff>
      <xdr:row>57</xdr:row>
      <xdr:rowOff>153408</xdr:rowOff>
    </xdr:to>
    <xdr:sp macro="" textlink="">
      <xdr:nvSpPr>
        <xdr:cNvPr id="597" name="楕円 596"/>
        <xdr:cNvSpPr/>
      </xdr:nvSpPr>
      <xdr:spPr>
        <a:xfrm>
          <a:off x="13652500" y="9824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144535</xdr:rowOff>
    </xdr:from>
    <xdr:ext cx="534377" cy="259045"/>
    <xdr:sp macro="" textlink="">
      <xdr:nvSpPr>
        <xdr:cNvPr id="598" name="テキスト ボックス 597"/>
        <xdr:cNvSpPr txBox="1"/>
      </xdr:nvSpPr>
      <xdr:spPr>
        <a:xfrm>
          <a:off x="13436111" y="9917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74229</xdr:rowOff>
    </xdr:from>
    <xdr:to>
      <xdr:col>67</xdr:col>
      <xdr:colOff>101600</xdr:colOff>
      <xdr:row>58</xdr:row>
      <xdr:rowOff>4379</xdr:rowOff>
    </xdr:to>
    <xdr:sp macro="" textlink="">
      <xdr:nvSpPr>
        <xdr:cNvPr id="599" name="楕円 598"/>
        <xdr:cNvSpPr/>
      </xdr:nvSpPr>
      <xdr:spPr>
        <a:xfrm>
          <a:off x="12763500" y="9846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166956</xdr:rowOff>
    </xdr:from>
    <xdr:ext cx="534377" cy="259045"/>
    <xdr:sp macro="" textlink="">
      <xdr:nvSpPr>
        <xdr:cNvPr id="600" name="テキスト ボックス 599"/>
        <xdr:cNvSpPr txBox="1"/>
      </xdr:nvSpPr>
      <xdr:spPr>
        <a:xfrm>
          <a:off x="12547111" y="9939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1" name="直線コネクタ 610"/>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2" name="テキスト ボックス 611"/>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3" name="直線コネクタ 612"/>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4" name="テキスト ボックス 613"/>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5" name="直線コネクタ 614"/>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6" name="テキスト ボックス 615"/>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7" name="直線コネクタ 616"/>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8" name="テキスト ボックス 617"/>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154989</xdr:rowOff>
    </xdr:from>
    <xdr:to>
      <xdr:col>85</xdr:col>
      <xdr:colOff>126364</xdr:colOff>
      <xdr:row>78</xdr:row>
      <xdr:rowOff>139700</xdr:rowOff>
    </xdr:to>
    <xdr:cxnSp macro="">
      <xdr:nvCxnSpPr>
        <xdr:cNvPr id="622" name="直線コネクタ 621"/>
        <xdr:cNvCxnSpPr/>
      </xdr:nvCxnSpPr>
      <xdr:spPr>
        <a:xfrm flipV="1">
          <a:off x="16317595" y="12156489"/>
          <a:ext cx="1269" cy="1356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632</xdr:rowOff>
    </xdr:from>
    <xdr:ext cx="249299" cy="259045"/>
    <xdr:sp macro="" textlink="">
      <xdr:nvSpPr>
        <xdr:cNvPr id="623" name="災害復旧費最小値テキスト"/>
        <xdr:cNvSpPr txBox="1"/>
      </xdr:nvSpPr>
      <xdr:spPr>
        <a:xfrm>
          <a:off x="16370300" y="13545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4" name="直線コネクタ 623"/>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101666</xdr:rowOff>
    </xdr:from>
    <xdr:ext cx="599010" cy="259045"/>
    <xdr:sp macro="" textlink="">
      <xdr:nvSpPr>
        <xdr:cNvPr id="625" name="災害復旧費最大値テキスト"/>
        <xdr:cNvSpPr txBox="1"/>
      </xdr:nvSpPr>
      <xdr:spPr>
        <a:xfrm>
          <a:off x="16370300" y="11931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593,312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154989</xdr:rowOff>
    </xdr:from>
    <xdr:to>
      <xdr:col>86</xdr:col>
      <xdr:colOff>25400</xdr:colOff>
      <xdr:row>70</xdr:row>
      <xdr:rowOff>154989</xdr:rowOff>
    </xdr:to>
    <xdr:cxnSp macro="">
      <xdr:nvCxnSpPr>
        <xdr:cNvPr id="626" name="直線コネクタ 625"/>
        <xdr:cNvCxnSpPr/>
      </xdr:nvCxnSpPr>
      <xdr:spPr>
        <a:xfrm>
          <a:off x="16230600" y="12156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139111</xdr:rowOff>
    </xdr:from>
    <xdr:to>
      <xdr:col>85</xdr:col>
      <xdr:colOff>127000</xdr:colOff>
      <xdr:row>78</xdr:row>
      <xdr:rowOff>139700</xdr:rowOff>
    </xdr:to>
    <xdr:cxnSp macro="">
      <xdr:nvCxnSpPr>
        <xdr:cNvPr id="627" name="直線コネクタ 626"/>
        <xdr:cNvCxnSpPr/>
      </xdr:nvCxnSpPr>
      <xdr:spPr>
        <a:xfrm flipV="1">
          <a:off x="15481300" y="13512211"/>
          <a:ext cx="838200" cy="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89532</xdr:rowOff>
    </xdr:from>
    <xdr:ext cx="469744" cy="259045"/>
    <xdr:sp macro="" textlink="">
      <xdr:nvSpPr>
        <xdr:cNvPr id="628" name="災害復旧費平均値テキスト"/>
        <xdr:cNvSpPr txBox="1"/>
      </xdr:nvSpPr>
      <xdr:spPr>
        <a:xfrm>
          <a:off x="16370300" y="132911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66655</xdr:rowOff>
    </xdr:from>
    <xdr:to>
      <xdr:col>85</xdr:col>
      <xdr:colOff>177800</xdr:colOff>
      <xdr:row>78</xdr:row>
      <xdr:rowOff>168255</xdr:rowOff>
    </xdr:to>
    <xdr:sp macro="" textlink="">
      <xdr:nvSpPr>
        <xdr:cNvPr id="629" name="フローチャート: 判断 628"/>
        <xdr:cNvSpPr/>
      </xdr:nvSpPr>
      <xdr:spPr>
        <a:xfrm>
          <a:off x="16268700" y="13439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139387</xdr:rowOff>
    </xdr:from>
    <xdr:to>
      <xdr:col>81</xdr:col>
      <xdr:colOff>50800</xdr:colOff>
      <xdr:row>78</xdr:row>
      <xdr:rowOff>139700</xdr:rowOff>
    </xdr:to>
    <xdr:cxnSp macro="">
      <xdr:nvCxnSpPr>
        <xdr:cNvPr id="630" name="直線コネクタ 629"/>
        <xdr:cNvCxnSpPr/>
      </xdr:nvCxnSpPr>
      <xdr:spPr>
        <a:xfrm>
          <a:off x="14592300" y="13512487"/>
          <a:ext cx="889000" cy="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66641</xdr:rowOff>
    </xdr:from>
    <xdr:to>
      <xdr:col>81</xdr:col>
      <xdr:colOff>101600</xdr:colOff>
      <xdr:row>78</xdr:row>
      <xdr:rowOff>168241</xdr:rowOff>
    </xdr:to>
    <xdr:sp macro="" textlink="">
      <xdr:nvSpPr>
        <xdr:cNvPr id="631" name="フローチャート: 判断 630"/>
        <xdr:cNvSpPr/>
      </xdr:nvSpPr>
      <xdr:spPr>
        <a:xfrm>
          <a:off x="15430500" y="13439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13318</xdr:rowOff>
    </xdr:from>
    <xdr:ext cx="469744" cy="259045"/>
    <xdr:sp macro="" textlink="">
      <xdr:nvSpPr>
        <xdr:cNvPr id="632" name="テキスト ボックス 631"/>
        <xdr:cNvSpPr txBox="1"/>
      </xdr:nvSpPr>
      <xdr:spPr>
        <a:xfrm>
          <a:off x="15246428" y="13214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139387</xdr:rowOff>
    </xdr:from>
    <xdr:to>
      <xdr:col>76</xdr:col>
      <xdr:colOff>114300</xdr:colOff>
      <xdr:row>78</xdr:row>
      <xdr:rowOff>139700</xdr:rowOff>
    </xdr:to>
    <xdr:cxnSp macro="">
      <xdr:nvCxnSpPr>
        <xdr:cNvPr id="633" name="直線コネクタ 632"/>
        <xdr:cNvCxnSpPr/>
      </xdr:nvCxnSpPr>
      <xdr:spPr>
        <a:xfrm flipV="1">
          <a:off x="13703300" y="13512487"/>
          <a:ext cx="889000" cy="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67849</xdr:rowOff>
    </xdr:from>
    <xdr:to>
      <xdr:col>76</xdr:col>
      <xdr:colOff>165100</xdr:colOff>
      <xdr:row>78</xdr:row>
      <xdr:rowOff>169449</xdr:rowOff>
    </xdr:to>
    <xdr:sp macro="" textlink="">
      <xdr:nvSpPr>
        <xdr:cNvPr id="634" name="フローチャート: 判断 633"/>
        <xdr:cNvSpPr/>
      </xdr:nvSpPr>
      <xdr:spPr>
        <a:xfrm>
          <a:off x="14541500" y="13440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14526</xdr:rowOff>
    </xdr:from>
    <xdr:ext cx="469744" cy="259045"/>
    <xdr:sp macro="" textlink="">
      <xdr:nvSpPr>
        <xdr:cNvPr id="635" name="テキスト ボックス 634"/>
        <xdr:cNvSpPr txBox="1"/>
      </xdr:nvSpPr>
      <xdr:spPr>
        <a:xfrm>
          <a:off x="14357428" y="13216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139430</xdr:rowOff>
    </xdr:from>
    <xdr:to>
      <xdr:col>71</xdr:col>
      <xdr:colOff>177800</xdr:colOff>
      <xdr:row>78</xdr:row>
      <xdr:rowOff>139700</xdr:rowOff>
    </xdr:to>
    <xdr:cxnSp macro="">
      <xdr:nvCxnSpPr>
        <xdr:cNvPr id="636" name="直線コネクタ 635"/>
        <xdr:cNvCxnSpPr/>
      </xdr:nvCxnSpPr>
      <xdr:spPr>
        <a:xfrm>
          <a:off x="12814300" y="13512530"/>
          <a:ext cx="889000" cy="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74247</xdr:rowOff>
    </xdr:from>
    <xdr:to>
      <xdr:col>72</xdr:col>
      <xdr:colOff>38100</xdr:colOff>
      <xdr:row>79</xdr:row>
      <xdr:rowOff>4397</xdr:rowOff>
    </xdr:to>
    <xdr:sp macro="" textlink="">
      <xdr:nvSpPr>
        <xdr:cNvPr id="637" name="フローチャート: 判断 636"/>
        <xdr:cNvSpPr/>
      </xdr:nvSpPr>
      <xdr:spPr>
        <a:xfrm>
          <a:off x="13652500" y="13447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20924</xdr:rowOff>
    </xdr:from>
    <xdr:ext cx="469744" cy="259045"/>
    <xdr:sp macro="" textlink="">
      <xdr:nvSpPr>
        <xdr:cNvPr id="638" name="テキスト ボックス 637"/>
        <xdr:cNvSpPr txBox="1"/>
      </xdr:nvSpPr>
      <xdr:spPr>
        <a:xfrm>
          <a:off x="13468428" y="13222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75481</xdr:rowOff>
    </xdr:from>
    <xdr:to>
      <xdr:col>67</xdr:col>
      <xdr:colOff>101600</xdr:colOff>
      <xdr:row>79</xdr:row>
      <xdr:rowOff>5631</xdr:rowOff>
    </xdr:to>
    <xdr:sp macro="" textlink="">
      <xdr:nvSpPr>
        <xdr:cNvPr id="639" name="フローチャート: 判断 638"/>
        <xdr:cNvSpPr/>
      </xdr:nvSpPr>
      <xdr:spPr>
        <a:xfrm>
          <a:off x="12763500" y="13448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22158</xdr:rowOff>
    </xdr:from>
    <xdr:ext cx="469744" cy="259045"/>
    <xdr:sp macro="" textlink="">
      <xdr:nvSpPr>
        <xdr:cNvPr id="640" name="テキスト ボックス 639"/>
        <xdr:cNvSpPr txBox="1"/>
      </xdr:nvSpPr>
      <xdr:spPr>
        <a:xfrm>
          <a:off x="12579428" y="13223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88311</xdr:rowOff>
    </xdr:from>
    <xdr:to>
      <xdr:col>85</xdr:col>
      <xdr:colOff>177800</xdr:colOff>
      <xdr:row>79</xdr:row>
      <xdr:rowOff>18461</xdr:rowOff>
    </xdr:to>
    <xdr:sp macro="" textlink="">
      <xdr:nvSpPr>
        <xdr:cNvPr id="646" name="楕円 645"/>
        <xdr:cNvSpPr/>
      </xdr:nvSpPr>
      <xdr:spPr>
        <a:xfrm>
          <a:off x="16268700" y="13461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45083</xdr:rowOff>
    </xdr:from>
    <xdr:ext cx="378565" cy="259045"/>
    <xdr:sp macro="" textlink="">
      <xdr:nvSpPr>
        <xdr:cNvPr id="647" name="災害復旧費該当値テキスト"/>
        <xdr:cNvSpPr txBox="1"/>
      </xdr:nvSpPr>
      <xdr:spPr>
        <a:xfrm>
          <a:off x="16370300" y="134181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48" name="楕円 647"/>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49" name="テキスト ボックス 648"/>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88587</xdr:rowOff>
    </xdr:from>
    <xdr:to>
      <xdr:col>76</xdr:col>
      <xdr:colOff>165100</xdr:colOff>
      <xdr:row>79</xdr:row>
      <xdr:rowOff>18737</xdr:rowOff>
    </xdr:to>
    <xdr:sp macro="" textlink="">
      <xdr:nvSpPr>
        <xdr:cNvPr id="650" name="楕円 649"/>
        <xdr:cNvSpPr/>
      </xdr:nvSpPr>
      <xdr:spPr>
        <a:xfrm>
          <a:off x="14541500" y="1346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9864</xdr:rowOff>
    </xdr:from>
    <xdr:ext cx="378565" cy="259045"/>
    <xdr:sp macro="" textlink="">
      <xdr:nvSpPr>
        <xdr:cNvPr id="651" name="テキスト ボックス 650"/>
        <xdr:cNvSpPr txBox="1"/>
      </xdr:nvSpPr>
      <xdr:spPr>
        <a:xfrm>
          <a:off x="14403017" y="135544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2" name="楕円 651"/>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3" name="テキスト ボックス 652"/>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88630</xdr:rowOff>
    </xdr:from>
    <xdr:to>
      <xdr:col>67</xdr:col>
      <xdr:colOff>101600</xdr:colOff>
      <xdr:row>79</xdr:row>
      <xdr:rowOff>18780</xdr:rowOff>
    </xdr:to>
    <xdr:sp macro="" textlink="">
      <xdr:nvSpPr>
        <xdr:cNvPr id="654" name="楕円 653"/>
        <xdr:cNvSpPr/>
      </xdr:nvSpPr>
      <xdr:spPr>
        <a:xfrm>
          <a:off x="12763500" y="13461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9907</xdr:rowOff>
    </xdr:from>
    <xdr:ext cx="378565" cy="259045"/>
    <xdr:sp macro="" textlink="">
      <xdr:nvSpPr>
        <xdr:cNvPr id="655" name="テキスト ボックス 654"/>
        <xdr:cNvSpPr txBox="1"/>
      </xdr:nvSpPr>
      <xdr:spPr>
        <a:xfrm>
          <a:off x="12625017" y="135544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6" name="直線コネクタ 665"/>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7" name="テキスト ボックス 666"/>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8" name="直線コネクタ 667"/>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9" name="テキスト ボックス 668"/>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0" name="直線コネクタ 669"/>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1" name="テキスト ボックス 670"/>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2" name="直線コネクタ 671"/>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3" name="テキスト ボックス 672"/>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33598</xdr:rowOff>
    </xdr:from>
    <xdr:to>
      <xdr:col>85</xdr:col>
      <xdr:colOff>126364</xdr:colOff>
      <xdr:row>98</xdr:row>
      <xdr:rowOff>105080</xdr:rowOff>
    </xdr:to>
    <xdr:cxnSp macro="">
      <xdr:nvCxnSpPr>
        <xdr:cNvPr id="677" name="直線コネクタ 676"/>
        <xdr:cNvCxnSpPr/>
      </xdr:nvCxnSpPr>
      <xdr:spPr>
        <a:xfrm flipV="1">
          <a:off x="16317595" y="15806998"/>
          <a:ext cx="1269" cy="1100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108907</xdr:rowOff>
    </xdr:from>
    <xdr:ext cx="469744" cy="259045"/>
    <xdr:sp macro="" textlink="">
      <xdr:nvSpPr>
        <xdr:cNvPr id="678" name="公債費最小値テキスト"/>
        <xdr:cNvSpPr txBox="1"/>
      </xdr:nvSpPr>
      <xdr:spPr>
        <a:xfrm>
          <a:off x="16370300" y="16911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105080</xdr:rowOff>
    </xdr:from>
    <xdr:to>
      <xdr:col>86</xdr:col>
      <xdr:colOff>25400</xdr:colOff>
      <xdr:row>98</xdr:row>
      <xdr:rowOff>105080</xdr:rowOff>
    </xdr:to>
    <xdr:cxnSp macro="">
      <xdr:nvCxnSpPr>
        <xdr:cNvPr id="679" name="直線コネクタ 678"/>
        <xdr:cNvCxnSpPr/>
      </xdr:nvCxnSpPr>
      <xdr:spPr>
        <a:xfrm>
          <a:off x="16230600" y="16907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151725</xdr:rowOff>
    </xdr:from>
    <xdr:ext cx="599010" cy="259045"/>
    <xdr:sp macro="" textlink="">
      <xdr:nvSpPr>
        <xdr:cNvPr id="680" name="公債費最大値テキスト"/>
        <xdr:cNvSpPr txBox="1"/>
      </xdr:nvSpPr>
      <xdr:spPr>
        <a:xfrm>
          <a:off x="16370300" y="15582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248,207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33598</xdr:rowOff>
    </xdr:from>
    <xdr:to>
      <xdr:col>86</xdr:col>
      <xdr:colOff>25400</xdr:colOff>
      <xdr:row>92</xdr:row>
      <xdr:rowOff>33598</xdr:rowOff>
    </xdr:to>
    <xdr:cxnSp macro="">
      <xdr:nvCxnSpPr>
        <xdr:cNvPr id="681" name="直線コネクタ 680"/>
        <xdr:cNvCxnSpPr/>
      </xdr:nvCxnSpPr>
      <xdr:spPr>
        <a:xfrm>
          <a:off x="16230600" y="15806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57998</xdr:rowOff>
    </xdr:from>
    <xdr:to>
      <xdr:col>85</xdr:col>
      <xdr:colOff>127000</xdr:colOff>
      <xdr:row>97</xdr:row>
      <xdr:rowOff>70735</xdr:rowOff>
    </xdr:to>
    <xdr:cxnSp macro="">
      <xdr:nvCxnSpPr>
        <xdr:cNvPr id="682" name="直線コネクタ 681"/>
        <xdr:cNvCxnSpPr/>
      </xdr:nvCxnSpPr>
      <xdr:spPr>
        <a:xfrm flipV="1">
          <a:off x="15481300" y="16688648"/>
          <a:ext cx="838200" cy="12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139693</xdr:rowOff>
    </xdr:from>
    <xdr:ext cx="534377" cy="259045"/>
    <xdr:sp macro="" textlink="">
      <xdr:nvSpPr>
        <xdr:cNvPr id="683" name="公債費平均値テキスト"/>
        <xdr:cNvSpPr txBox="1"/>
      </xdr:nvSpPr>
      <xdr:spPr>
        <a:xfrm>
          <a:off x="16370300" y="164274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116816</xdr:rowOff>
    </xdr:from>
    <xdr:to>
      <xdr:col>85</xdr:col>
      <xdr:colOff>177800</xdr:colOff>
      <xdr:row>97</xdr:row>
      <xdr:rowOff>46966</xdr:rowOff>
    </xdr:to>
    <xdr:sp macro="" textlink="">
      <xdr:nvSpPr>
        <xdr:cNvPr id="684" name="フローチャート: 判断 683"/>
        <xdr:cNvSpPr/>
      </xdr:nvSpPr>
      <xdr:spPr>
        <a:xfrm>
          <a:off x="16268700" y="16576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59553</xdr:rowOff>
    </xdr:from>
    <xdr:to>
      <xdr:col>81</xdr:col>
      <xdr:colOff>50800</xdr:colOff>
      <xdr:row>97</xdr:row>
      <xdr:rowOff>70735</xdr:rowOff>
    </xdr:to>
    <xdr:cxnSp macro="">
      <xdr:nvCxnSpPr>
        <xdr:cNvPr id="685" name="直線コネクタ 684"/>
        <xdr:cNvCxnSpPr/>
      </xdr:nvCxnSpPr>
      <xdr:spPr>
        <a:xfrm>
          <a:off x="14592300" y="16690203"/>
          <a:ext cx="889000" cy="11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111454</xdr:rowOff>
    </xdr:from>
    <xdr:to>
      <xdr:col>81</xdr:col>
      <xdr:colOff>101600</xdr:colOff>
      <xdr:row>97</xdr:row>
      <xdr:rowOff>41604</xdr:rowOff>
    </xdr:to>
    <xdr:sp macro="" textlink="">
      <xdr:nvSpPr>
        <xdr:cNvPr id="686" name="フローチャート: 判断 685"/>
        <xdr:cNvSpPr/>
      </xdr:nvSpPr>
      <xdr:spPr>
        <a:xfrm>
          <a:off x="15430500" y="1657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58131</xdr:rowOff>
    </xdr:from>
    <xdr:ext cx="534377" cy="259045"/>
    <xdr:sp macro="" textlink="">
      <xdr:nvSpPr>
        <xdr:cNvPr id="687" name="テキスト ボックス 686"/>
        <xdr:cNvSpPr txBox="1"/>
      </xdr:nvSpPr>
      <xdr:spPr>
        <a:xfrm>
          <a:off x="15214111" y="1634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59553</xdr:rowOff>
    </xdr:from>
    <xdr:to>
      <xdr:col>76</xdr:col>
      <xdr:colOff>114300</xdr:colOff>
      <xdr:row>97</xdr:row>
      <xdr:rowOff>71558</xdr:rowOff>
    </xdr:to>
    <xdr:cxnSp macro="">
      <xdr:nvCxnSpPr>
        <xdr:cNvPr id="688" name="直線コネクタ 687"/>
        <xdr:cNvCxnSpPr/>
      </xdr:nvCxnSpPr>
      <xdr:spPr>
        <a:xfrm flipV="1">
          <a:off x="13703300" y="16690203"/>
          <a:ext cx="889000" cy="1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116204</xdr:rowOff>
    </xdr:from>
    <xdr:to>
      <xdr:col>76</xdr:col>
      <xdr:colOff>165100</xdr:colOff>
      <xdr:row>97</xdr:row>
      <xdr:rowOff>46354</xdr:rowOff>
    </xdr:to>
    <xdr:sp macro="" textlink="">
      <xdr:nvSpPr>
        <xdr:cNvPr id="689" name="フローチャート: 判断 688"/>
        <xdr:cNvSpPr/>
      </xdr:nvSpPr>
      <xdr:spPr>
        <a:xfrm>
          <a:off x="14541500" y="1657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62881</xdr:rowOff>
    </xdr:from>
    <xdr:ext cx="534377" cy="259045"/>
    <xdr:sp macro="" textlink="">
      <xdr:nvSpPr>
        <xdr:cNvPr id="690" name="テキスト ボックス 689"/>
        <xdr:cNvSpPr txBox="1"/>
      </xdr:nvSpPr>
      <xdr:spPr>
        <a:xfrm>
          <a:off x="14325111" y="16350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50395</xdr:rowOff>
    </xdr:from>
    <xdr:to>
      <xdr:col>71</xdr:col>
      <xdr:colOff>177800</xdr:colOff>
      <xdr:row>97</xdr:row>
      <xdr:rowOff>71558</xdr:rowOff>
    </xdr:to>
    <xdr:cxnSp macro="">
      <xdr:nvCxnSpPr>
        <xdr:cNvPr id="691" name="直線コネクタ 690"/>
        <xdr:cNvCxnSpPr/>
      </xdr:nvCxnSpPr>
      <xdr:spPr>
        <a:xfrm>
          <a:off x="12814300" y="16681045"/>
          <a:ext cx="889000" cy="21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118787</xdr:rowOff>
    </xdr:from>
    <xdr:to>
      <xdr:col>72</xdr:col>
      <xdr:colOff>38100</xdr:colOff>
      <xdr:row>97</xdr:row>
      <xdr:rowOff>48937</xdr:rowOff>
    </xdr:to>
    <xdr:sp macro="" textlink="">
      <xdr:nvSpPr>
        <xdr:cNvPr id="692" name="フローチャート: 判断 691"/>
        <xdr:cNvSpPr/>
      </xdr:nvSpPr>
      <xdr:spPr>
        <a:xfrm>
          <a:off x="13652500" y="1657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65464</xdr:rowOff>
    </xdr:from>
    <xdr:ext cx="534377" cy="259045"/>
    <xdr:sp macro="" textlink="">
      <xdr:nvSpPr>
        <xdr:cNvPr id="693" name="テキスト ボックス 692"/>
        <xdr:cNvSpPr txBox="1"/>
      </xdr:nvSpPr>
      <xdr:spPr>
        <a:xfrm>
          <a:off x="13436111" y="16353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101428</xdr:rowOff>
    </xdr:from>
    <xdr:to>
      <xdr:col>67</xdr:col>
      <xdr:colOff>101600</xdr:colOff>
      <xdr:row>97</xdr:row>
      <xdr:rowOff>31578</xdr:rowOff>
    </xdr:to>
    <xdr:sp macro="" textlink="">
      <xdr:nvSpPr>
        <xdr:cNvPr id="694" name="フローチャート: 判断 693"/>
        <xdr:cNvSpPr/>
      </xdr:nvSpPr>
      <xdr:spPr>
        <a:xfrm>
          <a:off x="12763500" y="1656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48105</xdr:rowOff>
    </xdr:from>
    <xdr:ext cx="534377" cy="259045"/>
    <xdr:sp macro="" textlink="">
      <xdr:nvSpPr>
        <xdr:cNvPr id="695" name="テキスト ボックス 694"/>
        <xdr:cNvSpPr txBox="1"/>
      </xdr:nvSpPr>
      <xdr:spPr>
        <a:xfrm>
          <a:off x="12547111" y="16335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7198</xdr:rowOff>
    </xdr:from>
    <xdr:to>
      <xdr:col>85</xdr:col>
      <xdr:colOff>177800</xdr:colOff>
      <xdr:row>97</xdr:row>
      <xdr:rowOff>108798</xdr:rowOff>
    </xdr:to>
    <xdr:sp macro="" textlink="">
      <xdr:nvSpPr>
        <xdr:cNvPr id="701" name="楕円 700"/>
        <xdr:cNvSpPr/>
      </xdr:nvSpPr>
      <xdr:spPr>
        <a:xfrm>
          <a:off x="16268700" y="16637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157075</xdr:rowOff>
    </xdr:from>
    <xdr:ext cx="534377" cy="259045"/>
    <xdr:sp macro="" textlink="">
      <xdr:nvSpPr>
        <xdr:cNvPr id="702" name="公債費該当値テキスト"/>
        <xdr:cNvSpPr txBox="1"/>
      </xdr:nvSpPr>
      <xdr:spPr>
        <a:xfrm>
          <a:off x="16370300" y="16616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19935</xdr:rowOff>
    </xdr:from>
    <xdr:to>
      <xdr:col>81</xdr:col>
      <xdr:colOff>101600</xdr:colOff>
      <xdr:row>97</xdr:row>
      <xdr:rowOff>121535</xdr:rowOff>
    </xdr:to>
    <xdr:sp macro="" textlink="">
      <xdr:nvSpPr>
        <xdr:cNvPr id="703" name="楕円 702"/>
        <xdr:cNvSpPr/>
      </xdr:nvSpPr>
      <xdr:spPr>
        <a:xfrm>
          <a:off x="15430500" y="16650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112662</xdr:rowOff>
    </xdr:from>
    <xdr:ext cx="534377" cy="259045"/>
    <xdr:sp macro="" textlink="">
      <xdr:nvSpPr>
        <xdr:cNvPr id="704" name="テキスト ボックス 703"/>
        <xdr:cNvSpPr txBox="1"/>
      </xdr:nvSpPr>
      <xdr:spPr>
        <a:xfrm>
          <a:off x="15214111" y="16743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8753</xdr:rowOff>
    </xdr:from>
    <xdr:to>
      <xdr:col>76</xdr:col>
      <xdr:colOff>165100</xdr:colOff>
      <xdr:row>97</xdr:row>
      <xdr:rowOff>110353</xdr:rowOff>
    </xdr:to>
    <xdr:sp macro="" textlink="">
      <xdr:nvSpPr>
        <xdr:cNvPr id="705" name="楕円 704"/>
        <xdr:cNvSpPr/>
      </xdr:nvSpPr>
      <xdr:spPr>
        <a:xfrm>
          <a:off x="14541500" y="16639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101480</xdr:rowOff>
    </xdr:from>
    <xdr:ext cx="534377" cy="259045"/>
    <xdr:sp macro="" textlink="">
      <xdr:nvSpPr>
        <xdr:cNvPr id="706" name="テキスト ボックス 705"/>
        <xdr:cNvSpPr txBox="1"/>
      </xdr:nvSpPr>
      <xdr:spPr>
        <a:xfrm>
          <a:off x="14325111" y="16732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20758</xdr:rowOff>
    </xdr:from>
    <xdr:to>
      <xdr:col>72</xdr:col>
      <xdr:colOff>38100</xdr:colOff>
      <xdr:row>97</xdr:row>
      <xdr:rowOff>122358</xdr:rowOff>
    </xdr:to>
    <xdr:sp macro="" textlink="">
      <xdr:nvSpPr>
        <xdr:cNvPr id="707" name="楕円 706"/>
        <xdr:cNvSpPr/>
      </xdr:nvSpPr>
      <xdr:spPr>
        <a:xfrm>
          <a:off x="13652500" y="16651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113485</xdr:rowOff>
    </xdr:from>
    <xdr:ext cx="534377" cy="259045"/>
    <xdr:sp macro="" textlink="">
      <xdr:nvSpPr>
        <xdr:cNvPr id="708" name="テキスト ボックス 707"/>
        <xdr:cNvSpPr txBox="1"/>
      </xdr:nvSpPr>
      <xdr:spPr>
        <a:xfrm>
          <a:off x="13436111" y="16744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171045</xdr:rowOff>
    </xdr:from>
    <xdr:to>
      <xdr:col>67</xdr:col>
      <xdr:colOff>101600</xdr:colOff>
      <xdr:row>97</xdr:row>
      <xdr:rowOff>101195</xdr:rowOff>
    </xdr:to>
    <xdr:sp macro="" textlink="">
      <xdr:nvSpPr>
        <xdr:cNvPr id="709" name="楕円 708"/>
        <xdr:cNvSpPr/>
      </xdr:nvSpPr>
      <xdr:spPr>
        <a:xfrm>
          <a:off x="12763500" y="16630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92322</xdr:rowOff>
    </xdr:from>
    <xdr:ext cx="534377" cy="259045"/>
    <xdr:sp macro="" textlink="">
      <xdr:nvSpPr>
        <xdr:cNvPr id="710" name="テキスト ボックス 709"/>
        <xdr:cNvSpPr txBox="1"/>
      </xdr:nvSpPr>
      <xdr:spPr>
        <a:xfrm>
          <a:off x="12547111" y="1672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1" name="直線コネクタ 720"/>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2" name="テキスト ボックス 721"/>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3" name="直線コネクタ 722"/>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4" name="テキスト ボックス 723"/>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5" name="直線コネクタ 724"/>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6" name="テキスト ボックス 725"/>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7" name="直線コネクタ 726"/>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8" name="テキスト ボックス 727"/>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0" name="テキスト ボックス 72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114554</xdr:rowOff>
    </xdr:from>
    <xdr:to>
      <xdr:col>116</xdr:col>
      <xdr:colOff>62864</xdr:colOff>
      <xdr:row>38</xdr:row>
      <xdr:rowOff>139700</xdr:rowOff>
    </xdr:to>
    <xdr:cxnSp macro="">
      <xdr:nvCxnSpPr>
        <xdr:cNvPr id="732" name="直線コネクタ 731"/>
        <xdr:cNvCxnSpPr/>
      </xdr:nvCxnSpPr>
      <xdr:spPr>
        <a:xfrm flipV="1">
          <a:off x="22159595" y="5429504"/>
          <a:ext cx="1269" cy="1225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3"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4" name="直線コネクタ 733"/>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61231</xdr:rowOff>
    </xdr:from>
    <xdr:ext cx="469744" cy="259045"/>
    <xdr:sp macro="" textlink="">
      <xdr:nvSpPr>
        <xdr:cNvPr id="735" name="諸支出金最大値テキスト"/>
        <xdr:cNvSpPr txBox="1"/>
      </xdr:nvSpPr>
      <xdr:spPr>
        <a:xfrm>
          <a:off x="22212300" y="5204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5,360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114554</xdr:rowOff>
    </xdr:from>
    <xdr:to>
      <xdr:col>116</xdr:col>
      <xdr:colOff>152400</xdr:colOff>
      <xdr:row>31</xdr:row>
      <xdr:rowOff>114554</xdr:rowOff>
    </xdr:to>
    <xdr:cxnSp macro="">
      <xdr:nvCxnSpPr>
        <xdr:cNvPr id="736" name="直線コネクタ 735"/>
        <xdr:cNvCxnSpPr/>
      </xdr:nvCxnSpPr>
      <xdr:spPr>
        <a:xfrm>
          <a:off x="22072600" y="5429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7" name="直線コネクタ 736"/>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56456</xdr:rowOff>
    </xdr:from>
    <xdr:ext cx="378565" cy="259045"/>
    <xdr:sp macro="" textlink="">
      <xdr:nvSpPr>
        <xdr:cNvPr id="738" name="諸支出金平均値テキスト"/>
        <xdr:cNvSpPr txBox="1"/>
      </xdr:nvSpPr>
      <xdr:spPr>
        <a:xfrm>
          <a:off x="22212300" y="640010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33579</xdr:rowOff>
    </xdr:from>
    <xdr:to>
      <xdr:col>116</xdr:col>
      <xdr:colOff>114300</xdr:colOff>
      <xdr:row>38</xdr:row>
      <xdr:rowOff>135179</xdr:rowOff>
    </xdr:to>
    <xdr:sp macro="" textlink="">
      <xdr:nvSpPr>
        <xdr:cNvPr id="739" name="フローチャート: 判断 738"/>
        <xdr:cNvSpPr/>
      </xdr:nvSpPr>
      <xdr:spPr>
        <a:xfrm>
          <a:off x="22110700" y="654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0" name="直線コネクタ 739"/>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43409</xdr:rowOff>
    </xdr:from>
    <xdr:to>
      <xdr:col>112</xdr:col>
      <xdr:colOff>38100</xdr:colOff>
      <xdr:row>38</xdr:row>
      <xdr:rowOff>145009</xdr:rowOff>
    </xdr:to>
    <xdr:sp macro="" textlink="">
      <xdr:nvSpPr>
        <xdr:cNvPr id="741" name="フローチャート: 判断 740"/>
        <xdr:cNvSpPr/>
      </xdr:nvSpPr>
      <xdr:spPr>
        <a:xfrm>
          <a:off x="21272500" y="6558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161536</xdr:rowOff>
    </xdr:from>
    <xdr:ext cx="378565" cy="259045"/>
    <xdr:sp macro="" textlink="">
      <xdr:nvSpPr>
        <xdr:cNvPr id="742" name="テキスト ボックス 741"/>
        <xdr:cNvSpPr txBox="1"/>
      </xdr:nvSpPr>
      <xdr:spPr>
        <a:xfrm>
          <a:off x="21134017" y="63337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3" name="直線コネクタ 742"/>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52324</xdr:rowOff>
    </xdr:from>
    <xdr:to>
      <xdr:col>107</xdr:col>
      <xdr:colOff>101600</xdr:colOff>
      <xdr:row>38</xdr:row>
      <xdr:rowOff>153924</xdr:rowOff>
    </xdr:to>
    <xdr:sp macro="" textlink="">
      <xdr:nvSpPr>
        <xdr:cNvPr id="744" name="フローチャート: 判断 743"/>
        <xdr:cNvSpPr/>
      </xdr:nvSpPr>
      <xdr:spPr>
        <a:xfrm>
          <a:off x="20383500" y="65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170451</xdr:rowOff>
    </xdr:from>
    <xdr:ext cx="378565" cy="259045"/>
    <xdr:sp macro="" textlink="">
      <xdr:nvSpPr>
        <xdr:cNvPr id="745" name="テキスト ボックス 744"/>
        <xdr:cNvSpPr txBox="1"/>
      </xdr:nvSpPr>
      <xdr:spPr>
        <a:xfrm>
          <a:off x="20245017" y="63426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6" name="直線コネクタ 745"/>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34951</xdr:rowOff>
    </xdr:from>
    <xdr:to>
      <xdr:col>102</xdr:col>
      <xdr:colOff>165100</xdr:colOff>
      <xdr:row>37</xdr:row>
      <xdr:rowOff>136551</xdr:rowOff>
    </xdr:to>
    <xdr:sp macro="" textlink="">
      <xdr:nvSpPr>
        <xdr:cNvPr id="747" name="フローチャート: 判断 746"/>
        <xdr:cNvSpPr/>
      </xdr:nvSpPr>
      <xdr:spPr>
        <a:xfrm>
          <a:off x="19494500" y="637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153078</xdr:rowOff>
    </xdr:from>
    <xdr:ext cx="378565" cy="259045"/>
    <xdr:sp macro="" textlink="">
      <xdr:nvSpPr>
        <xdr:cNvPr id="748" name="テキスト ボックス 747"/>
        <xdr:cNvSpPr txBox="1"/>
      </xdr:nvSpPr>
      <xdr:spPr>
        <a:xfrm>
          <a:off x="19356017" y="6153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8433</xdr:rowOff>
    </xdr:from>
    <xdr:to>
      <xdr:col>98</xdr:col>
      <xdr:colOff>38100</xdr:colOff>
      <xdr:row>38</xdr:row>
      <xdr:rowOff>110033</xdr:rowOff>
    </xdr:to>
    <xdr:sp macro="" textlink="">
      <xdr:nvSpPr>
        <xdr:cNvPr id="749" name="フローチャート: 判断 748"/>
        <xdr:cNvSpPr/>
      </xdr:nvSpPr>
      <xdr:spPr>
        <a:xfrm>
          <a:off x="18605500" y="652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126560</xdr:rowOff>
    </xdr:from>
    <xdr:ext cx="378565" cy="259045"/>
    <xdr:sp macro="" textlink="">
      <xdr:nvSpPr>
        <xdr:cNvPr id="750" name="テキスト ボックス 749"/>
        <xdr:cNvSpPr txBox="1"/>
      </xdr:nvSpPr>
      <xdr:spPr>
        <a:xfrm>
          <a:off x="18467017" y="62987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6" name="楕円 755"/>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12006</xdr:rowOff>
    </xdr:from>
    <xdr:ext cx="249299" cy="259045"/>
    <xdr:sp macro="" textlink="">
      <xdr:nvSpPr>
        <xdr:cNvPr id="757" name="諸支出金該当値テキスト"/>
        <xdr:cNvSpPr txBox="1"/>
      </xdr:nvSpPr>
      <xdr:spPr>
        <a:xfrm>
          <a:off x="22212300" y="65271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8" name="楕円 757"/>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9" name="テキスト ボックス 758"/>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0" name="楕円 759"/>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1" name="テキスト ボックス 760"/>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2" name="楕円 761"/>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3" name="テキスト ボックス 762"/>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4" name="楕円 763"/>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5" name="テキスト ボックス 764"/>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7" name="テキスト ボックス 77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9" name="テキスト ボックス 77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1" name="直線コネクタ 78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3" name="直線コネクタ 78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5" name="直線コネクタ 78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6" name="直線コネクタ 78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8" name="フローチャート: 判断 78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9" name="直線コネクタ 78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0" name="フローチャート: 判断 78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1" name="テキスト ボックス 790"/>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2" name="直線コネクタ 79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3" name="フローチャート: 判断 79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4" name="テキスト ボックス 793"/>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5" name="直線コネクタ 79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6" name="フローチャート: 判断 79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7" name="テキスト ボックス 796"/>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8" name="フローチャート: 判断 79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9" name="テキスト ボックス 798"/>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楕円 80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7" name="楕円 80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8" name="テキスト ボックス 807"/>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9" name="楕円 80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0" name="テキスト ボックス 809"/>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1" name="楕円 81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2" name="テキスト ボックス 811"/>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楕円 81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4" name="テキスト ボックス 813"/>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5" name="正方形/長方形 8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6" name="正方形/長方形 815"/>
        <xdr:cNvSpPr/>
      </xdr:nvSpPr>
      <xdr:spPr>
        <a:xfrm>
          <a:off x="762000" y="17843500"/>
          <a:ext cx="38481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7" name="テキスト ボックス 81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latin typeface="ＭＳ Ｐゴシック" pitchFamily="50" charset="-128"/>
              <a:ea typeface="ＭＳ Ｐゴシック" pitchFamily="50" charset="-128"/>
              <a:cs typeface="+mn-cs"/>
            </a:rPr>
            <a:t>　</a:t>
          </a:r>
          <a:r>
            <a:rPr kumimoji="1" lang="ja-JP" altLang="ja-JP" sz="1300">
              <a:solidFill>
                <a:schemeClr val="dk1"/>
              </a:solidFill>
              <a:latin typeface="ＭＳ Ｐゴシック" pitchFamily="50" charset="-128"/>
              <a:ea typeface="ＭＳ Ｐゴシック" pitchFamily="50" charset="-128"/>
              <a:cs typeface="+mn-cs"/>
            </a:rPr>
            <a:t>類似団体と比較して、低い水準を保っている。</a:t>
          </a:r>
          <a:endParaRPr kumimoji="1" lang="en-US" altLang="ja-JP" sz="1300">
            <a:solidFill>
              <a:schemeClr val="dk1"/>
            </a:solidFill>
            <a:latin typeface="ＭＳ Ｐゴシック" pitchFamily="50" charset="-128"/>
            <a:ea typeface="ＭＳ Ｐゴシック" pitchFamily="50" charset="-128"/>
            <a:cs typeface="+mn-cs"/>
          </a:endParaRPr>
        </a:p>
        <a:p>
          <a:r>
            <a:rPr kumimoji="1" lang="ja-JP" altLang="ja-JP" sz="1300">
              <a:solidFill>
                <a:schemeClr val="dk1"/>
              </a:solidFill>
              <a:latin typeface="ＭＳ Ｐゴシック" pitchFamily="50" charset="-128"/>
              <a:ea typeface="ＭＳ Ｐゴシック" pitchFamily="50" charset="-128"/>
              <a:cs typeface="+mn-cs"/>
            </a:rPr>
            <a:t>民生費は、前年対比で住民一人当たり</a:t>
          </a:r>
          <a:r>
            <a:rPr kumimoji="1" lang="en-US" altLang="ja-JP" sz="1300">
              <a:solidFill>
                <a:schemeClr val="dk1"/>
              </a:solidFill>
              <a:latin typeface="ＭＳ Ｐゴシック" pitchFamily="50" charset="-128"/>
              <a:ea typeface="ＭＳ Ｐゴシック" pitchFamily="50" charset="-128"/>
              <a:cs typeface="+mn-cs"/>
            </a:rPr>
            <a:t>6,193</a:t>
          </a:r>
          <a:r>
            <a:rPr kumimoji="1" lang="ja-JP" altLang="ja-JP" sz="1300">
              <a:solidFill>
                <a:schemeClr val="dk1"/>
              </a:solidFill>
              <a:latin typeface="ＭＳ Ｐゴシック" pitchFamily="50" charset="-128"/>
              <a:ea typeface="ＭＳ Ｐゴシック" pitchFamily="50" charset="-128"/>
              <a:cs typeface="+mn-cs"/>
            </a:rPr>
            <a:t>円の増、主に平成</a:t>
          </a:r>
          <a:r>
            <a:rPr kumimoji="1" lang="en-US" altLang="ja-JP" sz="1300">
              <a:solidFill>
                <a:schemeClr val="dk1"/>
              </a:solidFill>
              <a:latin typeface="ＭＳ Ｐゴシック" pitchFamily="50" charset="-128"/>
              <a:ea typeface="ＭＳ Ｐゴシック" pitchFamily="50" charset="-128"/>
              <a:cs typeface="+mn-cs"/>
            </a:rPr>
            <a:t>29</a:t>
          </a:r>
          <a:r>
            <a:rPr kumimoji="1" lang="ja-JP" altLang="ja-JP" sz="1300">
              <a:solidFill>
                <a:schemeClr val="dk1"/>
              </a:solidFill>
              <a:latin typeface="ＭＳ Ｐゴシック" pitchFamily="50" charset="-128"/>
              <a:ea typeface="ＭＳ Ｐゴシック" pitchFamily="50" charset="-128"/>
              <a:cs typeface="+mn-cs"/>
            </a:rPr>
            <a:t>年度からの繰越事業である地域福祉センター石楠花苑駐車場造成事業によるものである。</a:t>
          </a:r>
          <a:endParaRPr kumimoji="1" lang="en-US" altLang="ja-JP" sz="1300">
            <a:solidFill>
              <a:schemeClr val="dk1"/>
            </a:solidFill>
            <a:latin typeface="ＭＳ Ｐゴシック" pitchFamily="50" charset="-128"/>
            <a:ea typeface="ＭＳ Ｐゴシック" pitchFamily="50" charset="-128"/>
            <a:cs typeface="+mn-cs"/>
          </a:endParaRPr>
        </a:p>
        <a:p>
          <a:r>
            <a:rPr kumimoji="1" lang="ja-JP" altLang="ja-JP" sz="1300">
              <a:solidFill>
                <a:schemeClr val="dk1"/>
              </a:solidFill>
              <a:latin typeface="ＭＳ Ｐゴシック" pitchFamily="50" charset="-128"/>
              <a:ea typeface="ＭＳ Ｐゴシック" pitchFamily="50" charset="-128"/>
              <a:cs typeface="+mn-cs"/>
            </a:rPr>
            <a:t>衛生費は、前年対比で住民一人当たり</a:t>
          </a:r>
          <a:r>
            <a:rPr kumimoji="1" lang="en-US" altLang="ja-JP" sz="1300">
              <a:solidFill>
                <a:schemeClr val="dk1"/>
              </a:solidFill>
              <a:latin typeface="ＭＳ Ｐゴシック" pitchFamily="50" charset="-128"/>
              <a:ea typeface="ＭＳ Ｐゴシック" pitchFamily="50" charset="-128"/>
              <a:cs typeface="+mn-cs"/>
            </a:rPr>
            <a:t>5,437</a:t>
          </a:r>
          <a:r>
            <a:rPr kumimoji="1" lang="ja-JP" altLang="ja-JP" sz="1300">
              <a:solidFill>
                <a:schemeClr val="dk1"/>
              </a:solidFill>
              <a:latin typeface="ＭＳ Ｐゴシック" pitchFamily="50" charset="-128"/>
              <a:ea typeface="ＭＳ Ｐゴシック" pitchFamily="50" charset="-128"/>
              <a:cs typeface="+mn-cs"/>
            </a:rPr>
            <a:t>円の増、主に開業医支援事業補助金、また上伊那広域連合へのごみ処理に関する負担金の増によるものである。</a:t>
          </a:r>
          <a:endParaRPr kumimoji="1" lang="en-US" altLang="ja-JP" sz="1300">
            <a:solidFill>
              <a:schemeClr val="dk1"/>
            </a:solidFill>
            <a:latin typeface="ＭＳ Ｐゴシック" pitchFamily="50" charset="-128"/>
            <a:ea typeface="ＭＳ Ｐゴシック" pitchFamily="50" charset="-128"/>
            <a:cs typeface="+mn-cs"/>
          </a:endParaRPr>
        </a:p>
        <a:p>
          <a:r>
            <a:rPr kumimoji="1" lang="ja-JP" altLang="ja-JP" sz="1300">
              <a:solidFill>
                <a:schemeClr val="dk1"/>
              </a:solidFill>
              <a:latin typeface="ＭＳ Ｐゴシック" pitchFamily="50" charset="-128"/>
              <a:ea typeface="ＭＳ Ｐゴシック" pitchFamily="50" charset="-128"/>
              <a:cs typeface="+mn-cs"/>
            </a:rPr>
            <a:t>農林水産業費は、前年対比で住民一人当たり</a:t>
          </a:r>
          <a:r>
            <a:rPr kumimoji="1" lang="en-US" altLang="ja-JP" sz="1300">
              <a:solidFill>
                <a:schemeClr val="dk1"/>
              </a:solidFill>
              <a:latin typeface="ＭＳ Ｐゴシック" pitchFamily="50" charset="-128"/>
              <a:ea typeface="ＭＳ Ｐゴシック" pitchFamily="50" charset="-128"/>
              <a:cs typeface="+mn-cs"/>
            </a:rPr>
            <a:t>7,552</a:t>
          </a:r>
          <a:r>
            <a:rPr kumimoji="1" lang="ja-JP" altLang="ja-JP" sz="1300">
              <a:solidFill>
                <a:schemeClr val="dk1"/>
              </a:solidFill>
              <a:latin typeface="ＭＳ Ｐゴシック" pitchFamily="50" charset="-128"/>
              <a:ea typeface="ＭＳ Ｐゴシック" pitchFamily="50" charset="-128"/>
              <a:cs typeface="+mn-cs"/>
            </a:rPr>
            <a:t>円の減、主に農業集落排水事業繰出金、農村地域防災減災事業費の減によるものである。</a:t>
          </a:r>
          <a:endParaRPr kumimoji="1" lang="en-US" altLang="ja-JP" sz="1300">
            <a:solidFill>
              <a:schemeClr val="dk1"/>
            </a:solidFill>
            <a:latin typeface="ＭＳ Ｐゴシック" pitchFamily="50" charset="-128"/>
            <a:ea typeface="ＭＳ Ｐゴシック" pitchFamily="50" charset="-128"/>
            <a:cs typeface="+mn-cs"/>
          </a:endParaRPr>
        </a:p>
        <a:p>
          <a:r>
            <a:rPr kumimoji="1" lang="ja-JP" altLang="ja-JP" sz="1300">
              <a:solidFill>
                <a:schemeClr val="dk1"/>
              </a:solidFill>
              <a:latin typeface="ＭＳ Ｐゴシック" pitchFamily="50" charset="-128"/>
              <a:ea typeface="ＭＳ Ｐゴシック" pitchFamily="50" charset="-128"/>
              <a:cs typeface="+mn-cs"/>
            </a:rPr>
            <a:t>教育費は、前年対比で住民一人当たり</a:t>
          </a:r>
          <a:r>
            <a:rPr kumimoji="1" lang="en-US" altLang="ja-JP" sz="1300">
              <a:solidFill>
                <a:schemeClr val="dk1"/>
              </a:solidFill>
              <a:latin typeface="ＭＳ Ｐゴシック" pitchFamily="50" charset="-128"/>
              <a:ea typeface="ＭＳ Ｐゴシック" pitchFamily="50" charset="-128"/>
              <a:cs typeface="+mn-cs"/>
            </a:rPr>
            <a:t>7,475</a:t>
          </a:r>
          <a:r>
            <a:rPr kumimoji="1" lang="ja-JP" altLang="ja-JP" sz="1300">
              <a:solidFill>
                <a:schemeClr val="dk1"/>
              </a:solidFill>
              <a:latin typeface="ＭＳ Ｐゴシック" pitchFamily="50" charset="-128"/>
              <a:ea typeface="ＭＳ Ｐゴシック" pitchFamily="50" charset="-128"/>
              <a:cs typeface="+mn-cs"/>
            </a:rPr>
            <a:t>円の減、主に平成</a:t>
          </a:r>
          <a:r>
            <a:rPr kumimoji="1" lang="en-US" altLang="ja-JP" sz="1300">
              <a:solidFill>
                <a:schemeClr val="dk1"/>
              </a:solidFill>
              <a:latin typeface="ＭＳ Ｐゴシック" pitchFamily="50" charset="-128"/>
              <a:ea typeface="ＭＳ Ｐゴシック" pitchFamily="50" charset="-128"/>
              <a:cs typeface="+mn-cs"/>
            </a:rPr>
            <a:t>28</a:t>
          </a:r>
          <a:r>
            <a:rPr kumimoji="1" lang="ja-JP" altLang="ja-JP" sz="1300">
              <a:solidFill>
                <a:schemeClr val="dk1"/>
              </a:solidFill>
              <a:latin typeface="ＭＳ Ｐゴシック" pitchFamily="50" charset="-128"/>
              <a:ea typeface="ＭＳ Ｐゴシック" pitchFamily="50" charset="-128"/>
              <a:cs typeface="+mn-cs"/>
            </a:rPr>
            <a:t>年度繰越事業の小中学校及び社会体育施設体育館天井等耐震補強工事の完了によるものである。</a:t>
          </a:r>
          <a:endParaRPr lang="ja-JP" altLang="ja-JP" sz="1300">
            <a:latin typeface="ＭＳ Ｐゴシック" pitchFamily="50" charset="-128"/>
            <a:ea typeface="ＭＳ Ｐゴシック"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長野県飯島町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cs typeface="+mn-cs"/>
            </a:rPr>
            <a:t>　実質単年度収支は、</a:t>
          </a:r>
          <a:r>
            <a:rPr kumimoji="1" lang="ja-JP" altLang="ja-JP" sz="1400">
              <a:solidFill>
                <a:sysClr val="windowText" lastClr="000000"/>
              </a:solidFill>
              <a:latin typeface="ＭＳ ゴシック" pitchFamily="49" charset="-128"/>
              <a:ea typeface="ＭＳ ゴシック" pitchFamily="49" charset="-128"/>
              <a:cs typeface="+mn-cs"/>
            </a:rPr>
            <a:t>平成</a:t>
          </a:r>
          <a:r>
            <a:rPr kumimoji="1" lang="en-US" altLang="ja-JP" sz="1400">
              <a:solidFill>
                <a:sysClr val="windowText" lastClr="000000"/>
              </a:solidFill>
              <a:latin typeface="ＭＳ ゴシック" pitchFamily="49" charset="-128"/>
              <a:ea typeface="ＭＳ ゴシック" pitchFamily="49" charset="-128"/>
              <a:cs typeface="+mn-cs"/>
            </a:rPr>
            <a:t>30</a:t>
          </a:r>
          <a:r>
            <a:rPr kumimoji="1" lang="ja-JP" altLang="ja-JP" sz="1400">
              <a:solidFill>
                <a:sysClr val="windowText" lastClr="000000"/>
              </a:solidFill>
              <a:latin typeface="ＭＳ ゴシック" pitchFamily="49" charset="-128"/>
              <a:ea typeface="ＭＳ ゴシック" pitchFamily="49" charset="-128"/>
              <a:cs typeface="+mn-cs"/>
            </a:rPr>
            <a:t>年度マイナスに転じた。</a:t>
          </a:r>
          <a:r>
            <a:rPr kumimoji="1" lang="ja-JP" altLang="en-US" sz="1400">
              <a:solidFill>
                <a:sysClr val="windowText" lastClr="000000"/>
              </a:solidFill>
              <a:latin typeface="ＭＳ ゴシック" pitchFamily="49" charset="-128"/>
              <a:ea typeface="ＭＳ ゴシック" pitchFamily="49" charset="-128"/>
              <a:cs typeface="+mn-cs"/>
            </a:rPr>
            <a:t>主に、平成</a:t>
          </a:r>
          <a:r>
            <a:rPr kumimoji="1" lang="en-US" altLang="ja-JP" sz="1400">
              <a:solidFill>
                <a:sysClr val="windowText" lastClr="000000"/>
              </a:solidFill>
              <a:latin typeface="ＭＳ ゴシック" pitchFamily="49" charset="-128"/>
              <a:ea typeface="ＭＳ ゴシック" pitchFamily="49" charset="-128"/>
              <a:cs typeface="+mn-cs"/>
            </a:rPr>
            <a:t>29</a:t>
          </a:r>
          <a:r>
            <a:rPr kumimoji="1" lang="ja-JP" altLang="en-US" sz="1400">
              <a:solidFill>
                <a:sysClr val="windowText" lastClr="000000"/>
              </a:solidFill>
              <a:latin typeface="ＭＳ ゴシック" pitchFamily="49" charset="-128"/>
              <a:ea typeface="ＭＳ ゴシック" pitchFamily="49" charset="-128"/>
              <a:cs typeface="+mn-cs"/>
            </a:rPr>
            <a:t>年度の大型事業の財源であった国庫支出金、地方債が大きく減となったことによるものである。</a:t>
          </a:r>
          <a:endParaRPr kumimoji="1" lang="en-US" altLang="ja-JP" sz="1400">
            <a:solidFill>
              <a:sysClr val="windowText" lastClr="000000"/>
            </a:solidFill>
            <a:latin typeface="ＭＳ ゴシック" pitchFamily="49" charset="-128"/>
            <a:ea typeface="ＭＳ ゴシック" pitchFamily="49" charset="-128"/>
            <a:cs typeface="+mn-cs"/>
          </a:endParaRPr>
        </a:p>
        <a:p>
          <a:r>
            <a:rPr kumimoji="1" lang="ja-JP" altLang="en-US" sz="1400">
              <a:solidFill>
                <a:sysClr val="windowText" lastClr="000000"/>
              </a:solidFill>
              <a:latin typeface="ＭＳ ゴシック" pitchFamily="49" charset="-128"/>
              <a:ea typeface="ＭＳ ゴシック" pitchFamily="49" charset="-128"/>
              <a:cs typeface="+mn-cs"/>
            </a:rPr>
            <a:t>　</a:t>
          </a:r>
          <a:r>
            <a:rPr kumimoji="1" lang="ja-JP" altLang="ja-JP" sz="1400">
              <a:solidFill>
                <a:sysClr val="windowText" lastClr="000000"/>
              </a:solidFill>
              <a:latin typeface="ＭＳ ゴシック" pitchFamily="49" charset="-128"/>
              <a:ea typeface="ＭＳ ゴシック" pitchFamily="49" charset="-128"/>
              <a:cs typeface="+mn-cs"/>
            </a:rPr>
            <a:t>基金残高は、将来負担比率にも大きく影響するため、財政規模や将来負担の規模を踏まえ、</a:t>
          </a:r>
          <a:r>
            <a:rPr kumimoji="1" lang="ja-JP" altLang="en-US" sz="1400">
              <a:solidFill>
                <a:sysClr val="windowText" lastClr="000000"/>
              </a:solidFill>
              <a:latin typeface="ＭＳ ゴシック" pitchFamily="49" charset="-128"/>
              <a:ea typeface="ＭＳ ゴシック" pitchFamily="49" charset="-128"/>
              <a:cs typeface="+mn-cs"/>
            </a:rPr>
            <a:t>計画的に積立を行っていく。</a:t>
          </a:r>
          <a:r>
            <a:rPr kumimoji="1" lang="en-US" altLang="ja-JP" sz="1400">
              <a:solidFill>
                <a:sysClr val="windowText" lastClr="000000"/>
              </a:solidFill>
              <a:latin typeface="ＭＳ ゴシック" pitchFamily="49" charset="-128"/>
              <a:ea typeface="ＭＳ ゴシック" pitchFamily="49" charset="-128"/>
              <a:cs typeface="+mn-cs"/>
            </a:rPr>
            <a:t>                      </a:t>
          </a:r>
          <a:endParaRPr kumimoji="1" lang="ja-JP" altLang="en-US" sz="1400">
            <a:solidFill>
              <a:sysClr val="windowText" lastClr="000000"/>
            </a:solidFill>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長野県飯島町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赤字なし。</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黒字について、全会計で標準財政規模比は、</a:t>
          </a:r>
          <a:r>
            <a:rPr kumimoji="1" lang="en-US" altLang="ja-JP" sz="1400">
              <a:latin typeface="ＭＳ ゴシック" pitchFamily="49" charset="-128"/>
              <a:ea typeface="ＭＳ ゴシック" pitchFamily="49" charset="-128"/>
            </a:rPr>
            <a:t>18.50</a:t>
          </a:r>
          <a:r>
            <a:rPr kumimoji="1" lang="ja-JP" altLang="en-US" sz="1400">
              <a:latin typeface="ＭＳ ゴシック" pitchFamily="49" charset="-128"/>
              <a:ea typeface="ＭＳ ゴシック" pitchFamily="49" charset="-128"/>
            </a:rPr>
            <a:t>％となっている。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一般会計については、平成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年度の大型事業の財源であった国庫支出金、地方債が大きく減額となったため、実質収支額が減となった。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国民健康保険特別会計については、</a:t>
          </a:r>
          <a:r>
            <a:rPr lang="ja-JP" altLang="ja-JP" sz="1400">
              <a:solidFill>
                <a:schemeClr val="dk1"/>
              </a:solidFill>
              <a:latin typeface="ＭＳ ゴシック" pitchFamily="49" charset="-128"/>
              <a:ea typeface="ＭＳ ゴシック" pitchFamily="49" charset="-128"/>
              <a:cs typeface="+mn-cs"/>
            </a:rPr>
            <a:t>平成</a:t>
          </a:r>
          <a:r>
            <a:rPr lang="en-US" altLang="ja-JP" sz="1400">
              <a:solidFill>
                <a:schemeClr val="dk1"/>
              </a:solidFill>
              <a:latin typeface="ＭＳ ゴシック" pitchFamily="49" charset="-128"/>
              <a:ea typeface="ＭＳ ゴシック" pitchFamily="49" charset="-128"/>
              <a:cs typeface="+mn-cs"/>
            </a:rPr>
            <a:t>30</a:t>
          </a:r>
          <a:r>
            <a:rPr lang="ja-JP" altLang="ja-JP" sz="1400">
              <a:solidFill>
                <a:schemeClr val="dk1"/>
              </a:solidFill>
              <a:latin typeface="ＭＳ ゴシック" pitchFamily="49" charset="-128"/>
              <a:ea typeface="ＭＳ ゴシック" pitchFamily="49" charset="-128"/>
              <a:cs typeface="+mn-cs"/>
            </a:rPr>
            <a:t>年度から</a:t>
          </a:r>
          <a:r>
            <a:rPr lang="ja-JP" altLang="en-US" sz="1400">
              <a:solidFill>
                <a:schemeClr val="dk1"/>
              </a:solidFill>
              <a:latin typeface="ＭＳ ゴシック" pitchFamily="49" charset="-128"/>
              <a:ea typeface="ＭＳ ゴシック" pitchFamily="49" charset="-128"/>
              <a:cs typeface="+mn-cs"/>
            </a:rPr>
            <a:t>の「</a:t>
          </a:r>
          <a:r>
            <a:rPr lang="ja-JP" altLang="ja-JP" sz="1400">
              <a:solidFill>
                <a:schemeClr val="dk1"/>
              </a:solidFill>
              <a:latin typeface="ＭＳ ゴシック" pitchFamily="49" charset="-128"/>
              <a:ea typeface="ＭＳ ゴシック" pitchFamily="49" charset="-128"/>
              <a:cs typeface="+mn-cs"/>
            </a:rPr>
            <a:t>新国民健康保険制度</a:t>
          </a:r>
          <a:r>
            <a:rPr lang="ja-JP" altLang="en-US" sz="1400">
              <a:solidFill>
                <a:schemeClr val="dk1"/>
              </a:solidFill>
              <a:latin typeface="ＭＳ ゴシック" pitchFamily="49" charset="-128"/>
              <a:ea typeface="ＭＳ ゴシック" pitchFamily="49" charset="-128"/>
              <a:cs typeface="+mn-cs"/>
            </a:rPr>
            <a:t>」</a:t>
          </a:r>
          <a:r>
            <a:rPr lang="ja-JP" altLang="ja-JP" sz="1400">
              <a:solidFill>
                <a:schemeClr val="dk1"/>
              </a:solidFill>
              <a:latin typeface="ＭＳ ゴシック" pitchFamily="49" charset="-128"/>
              <a:ea typeface="ＭＳ ゴシック" pitchFamily="49" charset="-128"/>
              <a:cs typeface="+mn-cs"/>
            </a:rPr>
            <a:t>により、県が保険者として財政運営の責任主体とな</a:t>
          </a:r>
          <a:r>
            <a:rPr lang="ja-JP" altLang="en-US" sz="1400">
              <a:solidFill>
                <a:schemeClr val="dk1"/>
              </a:solidFill>
              <a:latin typeface="ＭＳ ゴシック" pitchFamily="49" charset="-128"/>
              <a:ea typeface="ＭＳ ゴシック" pitchFamily="49" charset="-128"/>
              <a:cs typeface="+mn-cs"/>
            </a:rPr>
            <a:t>った。そのため前年度との正確な対比はできないが、国庫支出金、前期高齢者交付金等が無くなり、また、国保税、財産収入等が減額となったため、実質収支額が減となった。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介護保険特別会計については、平成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年度からの保険料改訂により保険料の収入が増え、実質収支額が増となった。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公共下水道事業特別会計、農業集落排水事業特別会計については、財政計画に沿って資金調達したため、前年度とほぼ同水準となった。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今後も各会計で、適正な財政運営に努めていく。</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DO59"/>
  <sheetViews>
    <sheetView showGridLines="0" zoomScale="55" zoomScaleNormal="55" workbookViewId="0">
      <selection activeCell="BN12" sqref="BN12:BU12"/>
    </sheetView>
  </sheetViews>
  <sheetFormatPr defaultColWidth="0" defaultRowHeight="11.25" zeroHeight="1"/>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c r="A1" s="185"/>
      <c r="B1" s="644" t="s">
        <v>79</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c r="A3" s="186"/>
      <c r="B3" s="645" t="s">
        <v>81</v>
      </c>
      <c r="C3" s="646"/>
      <c r="D3" s="646"/>
      <c r="E3" s="647"/>
      <c r="F3" s="647"/>
      <c r="G3" s="647"/>
      <c r="H3" s="647"/>
      <c r="I3" s="647"/>
      <c r="J3" s="647"/>
      <c r="K3" s="647"/>
      <c r="L3" s="647" t="s">
        <v>82</v>
      </c>
      <c r="M3" s="647"/>
      <c r="N3" s="647"/>
      <c r="O3" s="647"/>
      <c r="P3" s="647"/>
      <c r="Q3" s="647"/>
      <c r="R3" s="650"/>
      <c r="S3" s="650"/>
      <c r="T3" s="650"/>
      <c r="U3" s="650"/>
      <c r="V3" s="651"/>
      <c r="W3" s="544" t="s">
        <v>83</v>
      </c>
      <c r="X3" s="545"/>
      <c r="Y3" s="545"/>
      <c r="Z3" s="545"/>
      <c r="AA3" s="545"/>
      <c r="AB3" s="646"/>
      <c r="AC3" s="650" t="s">
        <v>84</v>
      </c>
      <c r="AD3" s="545"/>
      <c r="AE3" s="545"/>
      <c r="AF3" s="545"/>
      <c r="AG3" s="545"/>
      <c r="AH3" s="545"/>
      <c r="AI3" s="545"/>
      <c r="AJ3" s="545"/>
      <c r="AK3" s="545"/>
      <c r="AL3" s="612"/>
      <c r="AM3" s="544" t="s">
        <v>85</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86</v>
      </c>
      <c r="BO3" s="545"/>
      <c r="BP3" s="545"/>
      <c r="BQ3" s="545"/>
      <c r="BR3" s="545"/>
      <c r="BS3" s="545"/>
      <c r="BT3" s="545"/>
      <c r="BU3" s="612"/>
      <c r="BV3" s="544" t="s">
        <v>87</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88</v>
      </c>
      <c r="CU3" s="545"/>
      <c r="CV3" s="545"/>
      <c r="CW3" s="545"/>
      <c r="CX3" s="545"/>
      <c r="CY3" s="545"/>
      <c r="CZ3" s="545"/>
      <c r="DA3" s="612"/>
      <c r="DB3" s="544" t="s">
        <v>89</v>
      </c>
      <c r="DC3" s="545"/>
      <c r="DD3" s="545"/>
      <c r="DE3" s="545"/>
      <c r="DF3" s="545"/>
      <c r="DG3" s="545"/>
      <c r="DH3" s="545"/>
      <c r="DI3" s="612"/>
      <c r="DJ3" s="185"/>
      <c r="DK3" s="185"/>
      <c r="DL3" s="185"/>
      <c r="DM3" s="185"/>
      <c r="DN3" s="185"/>
      <c r="DO3" s="185"/>
    </row>
    <row r="4" spans="1:119" ht="18.75" customHeight="1">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90</v>
      </c>
      <c r="AZ4" s="458"/>
      <c r="BA4" s="458"/>
      <c r="BB4" s="458"/>
      <c r="BC4" s="458"/>
      <c r="BD4" s="458"/>
      <c r="BE4" s="458"/>
      <c r="BF4" s="458"/>
      <c r="BG4" s="458"/>
      <c r="BH4" s="458"/>
      <c r="BI4" s="458"/>
      <c r="BJ4" s="458"/>
      <c r="BK4" s="458"/>
      <c r="BL4" s="458"/>
      <c r="BM4" s="459"/>
      <c r="BN4" s="460">
        <v>5056355</v>
      </c>
      <c r="BO4" s="461"/>
      <c r="BP4" s="461"/>
      <c r="BQ4" s="461"/>
      <c r="BR4" s="461"/>
      <c r="BS4" s="461"/>
      <c r="BT4" s="461"/>
      <c r="BU4" s="462"/>
      <c r="BV4" s="460">
        <v>5237047</v>
      </c>
      <c r="BW4" s="461"/>
      <c r="BX4" s="461"/>
      <c r="BY4" s="461"/>
      <c r="BZ4" s="461"/>
      <c r="CA4" s="461"/>
      <c r="CB4" s="461"/>
      <c r="CC4" s="462"/>
      <c r="CD4" s="638" t="s">
        <v>91</v>
      </c>
      <c r="CE4" s="639"/>
      <c r="CF4" s="639"/>
      <c r="CG4" s="639"/>
      <c r="CH4" s="639"/>
      <c r="CI4" s="639"/>
      <c r="CJ4" s="639"/>
      <c r="CK4" s="639"/>
      <c r="CL4" s="639"/>
      <c r="CM4" s="639"/>
      <c r="CN4" s="639"/>
      <c r="CO4" s="639"/>
      <c r="CP4" s="639"/>
      <c r="CQ4" s="639"/>
      <c r="CR4" s="639"/>
      <c r="CS4" s="640"/>
      <c r="CT4" s="641">
        <v>5.2</v>
      </c>
      <c r="CU4" s="642"/>
      <c r="CV4" s="642"/>
      <c r="CW4" s="642"/>
      <c r="CX4" s="642"/>
      <c r="CY4" s="642"/>
      <c r="CZ4" s="642"/>
      <c r="DA4" s="643"/>
      <c r="DB4" s="641">
        <v>8.4</v>
      </c>
      <c r="DC4" s="642"/>
      <c r="DD4" s="642"/>
      <c r="DE4" s="642"/>
      <c r="DF4" s="642"/>
      <c r="DG4" s="642"/>
      <c r="DH4" s="642"/>
      <c r="DI4" s="643"/>
      <c r="DJ4" s="185"/>
      <c r="DK4" s="185"/>
      <c r="DL4" s="185"/>
      <c r="DM4" s="185"/>
      <c r="DN4" s="185"/>
      <c r="DO4" s="185"/>
    </row>
    <row r="5" spans="1:119" ht="18.75" customHeight="1">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92</v>
      </c>
      <c r="AN5" s="439"/>
      <c r="AO5" s="439"/>
      <c r="AP5" s="439"/>
      <c r="AQ5" s="439"/>
      <c r="AR5" s="439"/>
      <c r="AS5" s="439"/>
      <c r="AT5" s="440"/>
      <c r="AU5" s="522" t="s">
        <v>93</v>
      </c>
      <c r="AV5" s="523"/>
      <c r="AW5" s="523"/>
      <c r="AX5" s="523"/>
      <c r="AY5" s="445" t="s">
        <v>94</v>
      </c>
      <c r="AZ5" s="446"/>
      <c r="BA5" s="446"/>
      <c r="BB5" s="446"/>
      <c r="BC5" s="446"/>
      <c r="BD5" s="446"/>
      <c r="BE5" s="446"/>
      <c r="BF5" s="446"/>
      <c r="BG5" s="446"/>
      <c r="BH5" s="446"/>
      <c r="BI5" s="446"/>
      <c r="BJ5" s="446"/>
      <c r="BK5" s="446"/>
      <c r="BL5" s="446"/>
      <c r="BM5" s="447"/>
      <c r="BN5" s="465">
        <v>4815424</v>
      </c>
      <c r="BO5" s="466"/>
      <c r="BP5" s="466"/>
      <c r="BQ5" s="466"/>
      <c r="BR5" s="466"/>
      <c r="BS5" s="466"/>
      <c r="BT5" s="466"/>
      <c r="BU5" s="467"/>
      <c r="BV5" s="465">
        <v>4890987</v>
      </c>
      <c r="BW5" s="466"/>
      <c r="BX5" s="466"/>
      <c r="BY5" s="466"/>
      <c r="BZ5" s="466"/>
      <c r="CA5" s="466"/>
      <c r="CB5" s="466"/>
      <c r="CC5" s="467"/>
      <c r="CD5" s="474" t="s">
        <v>95</v>
      </c>
      <c r="CE5" s="475"/>
      <c r="CF5" s="475"/>
      <c r="CG5" s="475"/>
      <c r="CH5" s="475"/>
      <c r="CI5" s="475"/>
      <c r="CJ5" s="475"/>
      <c r="CK5" s="475"/>
      <c r="CL5" s="475"/>
      <c r="CM5" s="475"/>
      <c r="CN5" s="475"/>
      <c r="CO5" s="475"/>
      <c r="CP5" s="475"/>
      <c r="CQ5" s="475"/>
      <c r="CR5" s="475"/>
      <c r="CS5" s="476"/>
      <c r="CT5" s="435">
        <v>79</v>
      </c>
      <c r="CU5" s="436"/>
      <c r="CV5" s="436"/>
      <c r="CW5" s="436"/>
      <c r="CX5" s="436"/>
      <c r="CY5" s="436"/>
      <c r="CZ5" s="436"/>
      <c r="DA5" s="437"/>
      <c r="DB5" s="435">
        <v>76.400000000000006</v>
      </c>
      <c r="DC5" s="436"/>
      <c r="DD5" s="436"/>
      <c r="DE5" s="436"/>
      <c r="DF5" s="436"/>
      <c r="DG5" s="436"/>
      <c r="DH5" s="436"/>
      <c r="DI5" s="437"/>
      <c r="DJ5" s="185"/>
      <c r="DK5" s="185"/>
      <c r="DL5" s="185"/>
      <c r="DM5" s="185"/>
      <c r="DN5" s="185"/>
      <c r="DO5" s="185"/>
    </row>
    <row r="6" spans="1:119" ht="18.75" customHeight="1">
      <c r="A6" s="186"/>
      <c r="B6" s="618" t="s">
        <v>96</v>
      </c>
      <c r="C6" s="479"/>
      <c r="D6" s="479"/>
      <c r="E6" s="619"/>
      <c r="F6" s="619"/>
      <c r="G6" s="619"/>
      <c r="H6" s="619"/>
      <c r="I6" s="619"/>
      <c r="J6" s="619"/>
      <c r="K6" s="619"/>
      <c r="L6" s="619" t="s">
        <v>97</v>
      </c>
      <c r="M6" s="619"/>
      <c r="N6" s="619"/>
      <c r="O6" s="619"/>
      <c r="P6" s="619"/>
      <c r="Q6" s="619"/>
      <c r="R6" s="503"/>
      <c r="S6" s="503"/>
      <c r="T6" s="503"/>
      <c r="U6" s="503"/>
      <c r="V6" s="625"/>
      <c r="W6" s="556" t="s">
        <v>98</v>
      </c>
      <c r="X6" s="478"/>
      <c r="Y6" s="478"/>
      <c r="Z6" s="478"/>
      <c r="AA6" s="478"/>
      <c r="AB6" s="479"/>
      <c r="AC6" s="630" t="s">
        <v>99</v>
      </c>
      <c r="AD6" s="631"/>
      <c r="AE6" s="631"/>
      <c r="AF6" s="631"/>
      <c r="AG6" s="631"/>
      <c r="AH6" s="631"/>
      <c r="AI6" s="631"/>
      <c r="AJ6" s="631"/>
      <c r="AK6" s="631"/>
      <c r="AL6" s="632"/>
      <c r="AM6" s="534" t="s">
        <v>100</v>
      </c>
      <c r="AN6" s="439"/>
      <c r="AO6" s="439"/>
      <c r="AP6" s="439"/>
      <c r="AQ6" s="439"/>
      <c r="AR6" s="439"/>
      <c r="AS6" s="439"/>
      <c r="AT6" s="440"/>
      <c r="AU6" s="522" t="s">
        <v>93</v>
      </c>
      <c r="AV6" s="523"/>
      <c r="AW6" s="523"/>
      <c r="AX6" s="523"/>
      <c r="AY6" s="445" t="s">
        <v>101</v>
      </c>
      <c r="AZ6" s="446"/>
      <c r="BA6" s="446"/>
      <c r="BB6" s="446"/>
      <c r="BC6" s="446"/>
      <c r="BD6" s="446"/>
      <c r="BE6" s="446"/>
      <c r="BF6" s="446"/>
      <c r="BG6" s="446"/>
      <c r="BH6" s="446"/>
      <c r="BI6" s="446"/>
      <c r="BJ6" s="446"/>
      <c r="BK6" s="446"/>
      <c r="BL6" s="446"/>
      <c r="BM6" s="447"/>
      <c r="BN6" s="465">
        <v>240931</v>
      </c>
      <c r="BO6" s="466"/>
      <c r="BP6" s="466"/>
      <c r="BQ6" s="466"/>
      <c r="BR6" s="466"/>
      <c r="BS6" s="466"/>
      <c r="BT6" s="466"/>
      <c r="BU6" s="467"/>
      <c r="BV6" s="465">
        <v>346060</v>
      </c>
      <c r="BW6" s="466"/>
      <c r="BX6" s="466"/>
      <c r="BY6" s="466"/>
      <c r="BZ6" s="466"/>
      <c r="CA6" s="466"/>
      <c r="CB6" s="466"/>
      <c r="CC6" s="467"/>
      <c r="CD6" s="474" t="s">
        <v>102</v>
      </c>
      <c r="CE6" s="475"/>
      <c r="CF6" s="475"/>
      <c r="CG6" s="475"/>
      <c r="CH6" s="475"/>
      <c r="CI6" s="475"/>
      <c r="CJ6" s="475"/>
      <c r="CK6" s="475"/>
      <c r="CL6" s="475"/>
      <c r="CM6" s="475"/>
      <c r="CN6" s="475"/>
      <c r="CO6" s="475"/>
      <c r="CP6" s="475"/>
      <c r="CQ6" s="475"/>
      <c r="CR6" s="475"/>
      <c r="CS6" s="476"/>
      <c r="CT6" s="615">
        <v>83.1</v>
      </c>
      <c r="CU6" s="616"/>
      <c r="CV6" s="616"/>
      <c r="CW6" s="616"/>
      <c r="CX6" s="616"/>
      <c r="CY6" s="616"/>
      <c r="CZ6" s="616"/>
      <c r="DA6" s="617"/>
      <c r="DB6" s="615">
        <v>80.5</v>
      </c>
      <c r="DC6" s="616"/>
      <c r="DD6" s="616"/>
      <c r="DE6" s="616"/>
      <c r="DF6" s="616"/>
      <c r="DG6" s="616"/>
      <c r="DH6" s="616"/>
      <c r="DI6" s="617"/>
      <c r="DJ6" s="185"/>
      <c r="DK6" s="185"/>
      <c r="DL6" s="185"/>
      <c r="DM6" s="185"/>
      <c r="DN6" s="185"/>
      <c r="DO6" s="185"/>
    </row>
    <row r="7" spans="1:119" ht="18.75" customHeight="1">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103</v>
      </c>
      <c r="AN7" s="439"/>
      <c r="AO7" s="439"/>
      <c r="AP7" s="439"/>
      <c r="AQ7" s="439"/>
      <c r="AR7" s="439"/>
      <c r="AS7" s="439"/>
      <c r="AT7" s="440"/>
      <c r="AU7" s="522" t="s">
        <v>93</v>
      </c>
      <c r="AV7" s="523"/>
      <c r="AW7" s="523"/>
      <c r="AX7" s="523"/>
      <c r="AY7" s="445" t="s">
        <v>104</v>
      </c>
      <c r="AZ7" s="446"/>
      <c r="BA7" s="446"/>
      <c r="BB7" s="446"/>
      <c r="BC7" s="446"/>
      <c r="BD7" s="446"/>
      <c r="BE7" s="446"/>
      <c r="BF7" s="446"/>
      <c r="BG7" s="446"/>
      <c r="BH7" s="446"/>
      <c r="BI7" s="446"/>
      <c r="BJ7" s="446"/>
      <c r="BK7" s="446"/>
      <c r="BL7" s="446"/>
      <c r="BM7" s="447"/>
      <c r="BN7" s="465">
        <v>70649</v>
      </c>
      <c r="BO7" s="466"/>
      <c r="BP7" s="466"/>
      <c r="BQ7" s="466"/>
      <c r="BR7" s="466"/>
      <c r="BS7" s="466"/>
      <c r="BT7" s="466"/>
      <c r="BU7" s="467"/>
      <c r="BV7" s="465">
        <v>72106</v>
      </c>
      <c r="BW7" s="466"/>
      <c r="BX7" s="466"/>
      <c r="BY7" s="466"/>
      <c r="BZ7" s="466"/>
      <c r="CA7" s="466"/>
      <c r="CB7" s="466"/>
      <c r="CC7" s="467"/>
      <c r="CD7" s="474" t="s">
        <v>105</v>
      </c>
      <c r="CE7" s="475"/>
      <c r="CF7" s="475"/>
      <c r="CG7" s="475"/>
      <c r="CH7" s="475"/>
      <c r="CI7" s="475"/>
      <c r="CJ7" s="475"/>
      <c r="CK7" s="475"/>
      <c r="CL7" s="475"/>
      <c r="CM7" s="475"/>
      <c r="CN7" s="475"/>
      <c r="CO7" s="475"/>
      <c r="CP7" s="475"/>
      <c r="CQ7" s="475"/>
      <c r="CR7" s="475"/>
      <c r="CS7" s="476"/>
      <c r="CT7" s="465">
        <v>3288026</v>
      </c>
      <c r="CU7" s="466"/>
      <c r="CV7" s="466"/>
      <c r="CW7" s="466"/>
      <c r="CX7" s="466"/>
      <c r="CY7" s="466"/>
      <c r="CZ7" s="466"/>
      <c r="DA7" s="467"/>
      <c r="DB7" s="465">
        <v>3271607</v>
      </c>
      <c r="DC7" s="466"/>
      <c r="DD7" s="466"/>
      <c r="DE7" s="466"/>
      <c r="DF7" s="466"/>
      <c r="DG7" s="466"/>
      <c r="DH7" s="466"/>
      <c r="DI7" s="467"/>
      <c r="DJ7" s="185"/>
      <c r="DK7" s="185"/>
      <c r="DL7" s="185"/>
      <c r="DM7" s="185"/>
      <c r="DN7" s="185"/>
      <c r="DO7" s="185"/>
    </row>
    <row r="8" spans="1:119" ht="18.75" customHeight="1" thickBot="1">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106</v>
      </c>
      <c r="AN8" s="439"/>
      <c r="AO8" s="439"/>
      <c r="AP8" s="439"/>
      <c r="AQ8" s="439"/>
      <c r="AR8" s="439"/>
      <c r="AS8" s="439"/>
      <c r="AT8" s="440"/>
      <c r="AU8" s="522" t="s">
        <v>107</v>
      </c>
      <c r="AV8" s="523"/>
      <c r="AW8" s="523"/>
      <c r="AX8" s="523"/>
      <c r="AY8" s="445" t="s">
        <v>108</v>
      </c>
      <c r="AZ8" s="446"/>
      <c r="BA8" s="446"/>
      <c r="BB8" s="446"/>
      <c r="BC8" s="446"/>
      <c r="BD8" s="446"/>
      <c r="BE8" s="446"/>
      <c r="BF8" s="446"/>
      <c r="BG8" s="446"/>
      <c r="BH8" s="446"/>
      <c r="BI8" s="446"/>
      <c r="BJ8" s="446"/>
      <c r="BK8" s="446"/>
      <c r="BL8" s="446"/>
      <c r="BM8" s="447"/>
      <c r="BN8" s="465">
        <v>170282</v>
      </c>
      <c r="BO8" s="466"/>
      <c r="BP8" s="466"/>
      <c r="BQ8" s="466"/>
      <c r="BR8" s="466"/>
      <c r="BS8" s="466"/>
      <c r="BT8" s="466"/>
      <c r="BU8" s="467"/>
      <c r="BV8" s="465">
        <v>273954</v>
      </c>
      <c r="BW8" s="466"/>
      <c r="BX8" s="466"/>
      <c r="BY8" s="466"/>
      <c r="BZ8" s="466"/>
      <c r="CA8" s="466"/>
      <c r="CB8" s="466"/>
      <c r="CC8" s="467"/>
      <c r="CD8" s="474" t="s">
        <v>109</v>
      </c>
      <c r="CE8" s="475"/>
      <c r="CF8" s="475"/>
      <c r="CG8" s="475"/>
      <c r="CH8" s="475"/>
      <c r="CI8" s="475"/>
      <c r="CJ8" s="475"/>
      <c r="CK8" s="475"/>
      <c r="CL8" s="475"/>
      <c r="CM8" s="475"/>
      <c r="CN8" s="475"/>
      <c r="CO8" s="475"/>
      <c r="CP8" s="475"/>
      <c r="CQ8" s="475"/>
      <c r="CR8" s="475"/>
      <c r="CS8" s="476"/>
      <c r="CT8" s="578">
        <v>0.41</v>
      </c>
      <c r="CU8" s="579"/>
      <c r="CV8" s="579"/>
      <c r="CW8" s="579"/>
      <c r="CX8" s="579"/>
      <c r="CY8" s="579"/>
      <c r="CZ8" s="579"/>
      <c r="DA8" s="580"/>
      <c r="DB8" s="578">
        <v>0.41</v>
      </c>
      <c r="DC8" s="579"/>
      <c r="DD8" s="579"/>
      <c r="DE8" s="579"/>
      <c r="DF8" s="579"/>
      <c r="DG8" s="579"/>
      <c r="DH8" s="579"/>
      <c r="DI8" s="580"/>
      <c r="DJ8" s="185"/>
      <c r="DK8" s="185"/>
      <c r="DL8" s="185"/>
      <c r="DM8" s="185"/>
      <c r="DN8" s="185"/>
      <c r="DO8" s="185"/>
    </row>
    <row r="9" spans="1:119" ht="18.75" customHeight="1" thickBot="1">
      <c r="A9" s="186"/>
      <c r="B9" s="604" t="s">
        <v>110</v>
      </c>
      <c r="C9" s="605"/>
      <c r="D9" s="605"/>
      <c r="E9" s="605"/>
      <c r="F9" s="605"/>
      <c r="G9" s="605"/>
      <c r="H9" s="605"/>
      <c r="I9" s="605"/>
      <c r="J9" s="605"/>
      <c r="K9" s="528"/>
      <c r="L9" s="606" t="s">
        <v>111</v>
      </c>
      <c r="M9" s="607"/>
      <c r="N9" s="607"/>
      <c r="O9" s="607"/>
      <c r="P9" s="607"/>
      <c r="Q9" s="608"/>
      <c r="R9" s="609">
        <v>9530</v>
      </c>
      <c r="S9" s="610"/>
      <c r="T9" s="610"/>
      <c r="U9" s="610"/>
      <c r="V9" s="611"/>
      <c r="W9" s="544" t="s">
        <v>112</v>
      </c>
      <c r="X9" s="545"/>
      <c r="Y9" s="545"/>
      <c r="Z9" s="545"/>
      <c r="AA9" s="545"/>
      <c r="AB9" s="545"/>
      <c r="AC9" s="545"/>
      <c r="AD9" s="545"/>
      <c r="AE9" s="545"/>
      <c r="AF9" s="545"/>
      <c r="AG9" s="545"/>
      <c r="AH9" s="545"/>
      <c r="AI9" s="545"/>
      <c r="AJ9" s="545"/>
      <c r="AK9" s="545"/>
      <c r="AL9" s="612"/>
      <c r="AM9" s="534" t="s">
        <v>113</v>
      </c>
      <c r="AN9" s="439"/>
      <c r="AO9" s="439"/>
      <c r="AP9" s="439"/>
      <c r="AQ9" s="439"/>
      <c r="AR9" s="439"/>
      <c r="AS9" s="439"/>
      <c r="AT9" s="440"/>
      <c r="AU9" s="522" t="s">
        <v>114</v>
      </c>
      <c r="AV9" s="523"/>
      <c r="AW9" s="523"/>
      <c r="AX9" s="523"/>
      <c r="AY9" s="445" t="s">
        <v>115</v>
      </c>
      <c r="AZ9" s="446"/>
      <c r="BA9" s="446"/>
      <c r="BB9" s="446"/>
      <c r="BC9" s="446"/>
      <c r="BD9" s="446"/>
      <c r="BE9" s="446"/>
      <c r="BF9" s="446"/>
      <c r="BG9" s="446"/>
      <c r="BH9" s="446"/>
      <c r="BI9" s="446"/>
      <c r="BJ9" s="446"/>
      <c r="BK9" s="446"/>
      <c r="BL9" s="446"/>
      <c r="BM9" s="447"/>
      <c r="BN9" s="465">
        <v>-103672</v>
      </c>
      <c r="BO9" s="466"/>
      <c r="BP9" s="466"/>
      <c r="BQ9" s="466"/>
      <c r="BR9" s="466"/>
      <c r="BS9" s="466"/>
      <c r="BT9" s="466"/>
      <c r="BU9" s="467"/>
      <c r="BV9" s="465">
        <v>-1914</v>
      </c>
      <c r="BW9" s="466"/>
      <c r="BX9" s="466"/>
      <c r="BY9" s="466"/>
      <c r="BZ9" s="466"/>
      <c r="CA9" s="466"/>
      <c r="CB9" s="466"/>
      <c r="CC9" s="467"/>
      <c r="CD9" s="474" t="s">
        <v>116</v>
      </c>
      <c r="CE9" s="475"/>
      <c r="CF9" s="475"/>
      <c r="CG9" s="475"/>
      <c r="CH9" s="475"/>
      <c r="CI9" s="475"/>
      <c r="CJ9" s="475"/>
      <c r="CK9" s="475"/>
      <c r="CL9" s="475"/>
      <c r="CM9" s="475"/>
      <c r="CN9" s="475"/>
      <c r="CO9" s="475"/>
      <c r="CP9" s="475"/>
      <c r="CQ9" s="475"/>
      <c r="CR9" s="475"/>
      <c r="CS9" s="476"/>
      <c r="CT9" s="435">
        <v>12.5</v>
      </c>
      <c r="CU9" s="436"/>
      <c r="CV9" s="436"/>
      <c r="CW9" s="436"/>
      <c r="CX9" s="436"/>
      <c r="CY9" s="436"/>
      <c r="CZ9" s="436"/>
      <c r="DA9" s="437"/>
      <c r="DB9" s="435">
        <v>12.2</v>
      </c>
      <c r="DC9" s="436"/>
      <c r="DD9" s="436"/>
      <c r="DE9" s="436"/>
      <c r="DF9" s="436"/>
      <c r="DG9" s="436"/>
      <c r="DH9" s="436"/>
      <c r="DI9" s="437"/>
      <c r="DJ9" s="185"/>
      <c r="DK9" s="185"/>
      <c r="DL9" s="185"/>
      <c r="DM9" s="185"/>
      <c r="DN9" s="185"/>
      <c r="DO9" s="185"/>
    </row>
    <row r="10" spans="1:119" ht="18.75" customHeight="1" thickBot="1">
      <c r="A10" s="186"/>
      <c r="B10" s="604"/>
      <c r="C10" s="605"/>
      <c r="D10" s="605"/>
      <c r="E10" s="605"/>
      <c r="F10" s="605"/>
      <c r="G10" s="605"/>
      <c r="H10" s="605"/>
      <c r="I10" s="605"/>
      <c r="J10" s="605"/>
      <c r="K10" s="528"/>
      <c r="L10" s="438" t="s">
        <v>117</v>
      </c>
      <c r="M10" s="439"/>
      <c r="N10" s="439"/>
      <c r="O10" s="439"/>
      <c r="P10" s="439"/>
      <c r="Q10" s="440"/>
      <c r="R10" s="441">
        <v>9902</v>
      </c>
      <c r="S10" s="442"/>
      <c r="T10" s="442"/>
      <c r="U10" s="442"/>
      <c r="V10" s="444"/>
      <c r="W10" s="613"/>
      <c r="X10" s="427"/>
      <c r="Y10" s="427"/>
      <c r="Z10" s="427"/>
      <c r="AA10" s="427"/>
      <c r="AB10" s="427"/>
      <c r="AC10" s="427"/>
      <c r="AD10" s="427"/>
      <c r="AE10" s="427"/>
      <c r="AF10" s="427"/>
      <c r="AG10" s="427"/>
      <c r="AH10" s="427"/>
      <c r="AI10" s="427"/>
      <c r="AJ10" s="427"/>
      <c r="AK10" s="427"/>
      <c r="AL10" s="614"/>
      <c r="AM10" s="534" t="s">
        <v>118</v>
      </c>
      <c r="AN10" s="439"/>
      <c r="AO10" s="439"/>
      <c r="AP10" s="439"/>
      <c r="AQ10" s="439"/>
      <c r="AR10" s="439"/>
      <c r="AS10" s="439"/>
      <c r="AT10" s="440"/>
      <c r="AU10" s="522" t="s">
        <v>93</v>
      </c>
      <c r="AV10" s="523"/>
      <c r="AW10" s="523"/>
      <c r="AX10" s="523"/>
      <c r="AY10" s="445" t="s">
        <v>119</v>
      </c>
      <c r="AZ10" s="446"/>
      <c r="BA10" s="446"/>
      <c r="BB10" s="446"/>
      <c r="BC10" s="446"/>
      <c r="BD10" s="446"/>
      <c r="BE10" s="446"/>
      <c r="BF10" s="446"/>
      <c r="BG10" s="446"/>
      <c r="BH10" s="446"/>
      <c r="BI10" s="446"/>
      <c r="BJ10" s="446"/>
      <c r="BK10" s="446"/>
      <c r="BL10" s="446"/>
      <c r="BM10" s="447"/>
      <c r="BN10" s="465">
        <v>10862</v>
      </c>
      <c r="BO10" s="466"/>
      <c r="BP10" s="466"/>
      <c r="BQ10" s="466"/>
      <c r="BR10" s="466"/>
      <c r="BS10" s="466"/>
      <c r="BT10" s="466"/>
      <c r="BU10" s="467"/>
      <c r="BV10" s="465">
        <v>1033</v>
      </c>
      <c r="BW10" s="466"/>
      <c r="BX10" s="466"/>
      <c r="BY10" s="466"/>
      <c r="BZ10" s="466"/>
      <c r="CA10" s="466"/>
      <c r="CB10" s="466"/>
      <c r="CC10" s="467"/>
      <c r="CD10" s="190" t="s">
        <v>120</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c r="A11" s="186"/>
      <c r="B11" s="604"/>
      <c r="C11" s="605"/>
      <c r="D11" s="605"/>
      <c r="E11" s="605"/>
      <c r="F11" s="605"/>
      <c r="G11" s="605"/>
      <c r="H11" s="605"/>
      <c r="I11" s="605"/>
      <c r="J11" s="605"/>
      <c r="K11" s="528"/>
      <c r="L11" s="511" t="s">
        <v>121</v>
      </c>
      <c r="M11" s="512"/>
      <c r="N11" s="512"/>
      <c r="O11" s="512"/>
      <c r="P11" s="512"/>
      <c r="Q11" s="513"/>
      <c r="R11" s="601" t="s">
        <v>122</v>
      </c>
      <c r="S11" s="602"/>
      <c r="T11" s="602"/>
      <c r="U11" s="602"/>
      <c r="V11" s="603"/>
      <c r="W11" s="613"/>
      <c r="X11" s="427"/>
      <c r="Y11" s="427"/>
      <c r="Z11" s="427"/>
      <c r="AA11" s="427"/>
      <c r="AB11" s="427"/>
      <c r="AC11" s="427"/>
      <c r="AD11" s="427"/>
      <c r="AE11" s="427"/>
      <c r="AF11" s="427"/>
      <c r="AG11" s="427"/>
      <c r="AH11" s="427"/>
      <c r="AI11" s="427"/>
      <c r="AJ11" s="427"/>
      <c r="AK11" s="427"/>
      <c r="AL11" s="614"/>
      <c r="AM11" s="534" t="s">
        <v>123</v>
      </c>
      <c r="AN11" s="439"/>
      <c r="AO11" s="439"/>
      <c r="AP11" s="439"/>
      <c r="AQ11" s="439"/>
      <c r="AR11" s="439"/>
      <c r="AS11" s="439"/>
      <c r="AT11" s="440"/>
      <c r="AU11" s="522" t="s">
        <v>93</v>
      </c>
      <c r="AV11" s="523"/>
      <c r="AW11" s="523"/>
      <c r="AX11" s="523"/>
      <c r="AY11" s="445" t="s">
        <v>124</v>
      </c>
      <c r="AZ11" s="446"/>
      <c r="BA11" s="446"/>
      <c r="BB11" s="446"/>
      <c r="BC11" s="446"/>
      <c r="BD11" s="446"/>
      <c r="BE11" s="446"/>
      <c r="BF11" s="446"/>
      <c r="BG11" s="446"/>
      <c r="BH11" s="446"/>
      <c r="BI11" s="446"/>
      <c r="BJ11" s="446"/>
      <c r="BK11" s="446"/>
      <c r="BL11" s="446"/>
      <c r="BM11" s="447"/>
      <c r="BN11" s="465">
        <v>43313</v>
      </c>
      <c r="BO11" s="466"/>
      <c r="BP11" s="466"/>
      <c r="BQ11" s="466"/>
      <c r="BR11" s="466"/>
      <c r="BS11" s="466"/>
      <c r="BT11" s="466"/>
      <c r="BU11" s="467"/>
      <c r="BV11" s="465">
        <v>35944</v>
      </c>
      <c r="BW11" s="466"/>
      <c r="BX11" s="466"/>
      <c r="BY11" s="466"/>
      <c r="BZ11" s="466"/>
      <c r="CA11" s="466"/>
      <c r="CB11" s="466"/>
      <c r="CC11" s="467"/>
      <c r="CD11" s="474" t="s">
        <v>125</v>
      </c>
      <c r="CE11" s="475"/>
      <c r="CF11" s="475"/>
      <c r="CG11" s="475"/>
      <c r="CH11" s="475"/>
      <c r="CI11" s="475"/>
      <c r="CJ11" s="475"/>
      <c r="CK11" s="475"/>
      <c r="CL11" s="475"/>
      <c r="CM11" s="475"/>
      <c r="CN11" s="475"/>
      <c r="CO11" s="475"/>
      <c r="CP11" s="475"/>
      <c r="CQ11" s="475"/>
      <c r="CR11" s="475"/>
      <c r="CS11" s="476"/>
      <c r="CT11" s="578" t="s">
        <v>126</v>
      </c>
      <c r="CU11" s="579"/>
      <c r="CV11" s="579"/>
      <c r="CW11" s="579"/>
      <c r="CX11" s="579"/>
      <c r="CY11" s="579"/>
      <c r="CZ11" s="579"/>
      <c r="DA11" s="580"/>
      <c r="DB11" s="578" t="s">
        <v>126</v>
      </c>
      <c r="DC11" s="579"/>
      <c r="DD11" s="579"/>
      <c r="DE11" s="579"/>
      <c r="DF11" s="579"/>
      <c r="DG11" s="579"/>
      <c r="DH11" s="579"/>
      <c r="DI11" s="580"/>
      <c r="DJ11" s="185"/>
      <c r="DK11" s="185"/>
      <c r="DL11" s="185"/>
      <c r="DM11" s="185"/>
      <c r="DN11" s="185"/>
      <c r="DO11" s="185"/>
    </row>
    <row r="12" spans="1:119" ht="18.75" customHeight="1">
      <c r="A12" s="186"/>
      <c r="B12" s="581" t="s">
        <v>127</v>
      </c>
      <c r="C12" s="582"/>
      <c r="D12" s="582"/>
      <c r="E12" s="582"/>
      <c r="F12" s="582"/>
      <c r="G12" s="582"/>
      <c r="H12" s="582"/>
      <c r="I12" s="582"/>
      <c r="J12" s="582"/>
      <c r="K12" s="583"/>
      <c r="L12" s="590" t="s">
        <v>128</v>
      </c>
      <c r="M12" s="591"/>
      <c r="N12" s="591"/>
      <c r="O12" s="591"/>
      <c r="P12" s="591"/>
      <c r="Q12" s="592"/>
      <c r="R12" s="593">
        <v>9489</v>
      </c>
      <c r="S12" s="594"/>
      <c r="T12" s="594"/>
      <c r="U12" s="594"/>
      <c r="V12" s="595"/>
      <c r="W12" s="596" t="s">
        <v>1</v>
      </c>
      <c r="X12" s="523"/>
      <c r="Y12" s="523"/>
      <c r="Z12" s="523"/>
      <c r="AA12" s="523"/>
      <c r="AB12" s="597"/>
      <c r="AC12" s="522" t="s">
        <v>129</v>
      </c>
      <c r="AD12" s="523"/>
      <c r="AE12" s="523"/>
      <c r="AF12" s="523"/>
      <c r="AG12" s="597"/>
      <c r="AH12" s="522" t="s">
        <v>130</v>
      </c>
      <c r="AI12" s="523"/>
      <c r="AJ12" s="523"/>
      <c r="AK12" s="523"/>
      <c r="AL12" s="598"/>
      <c r="AM12" s="534" t="s">
        <v>131</v>
      </c>
      <c r="AN12" s="439"/>
      <c r="AO12" s="439"/>
      <c r="AP12" s="439"/>
      <c r="AQ12" s="439"/>
      <c r="AR12" s="439"/>
      <c r="AS12" s="439"/>
      <c r="AT12" s="440"/>
      <c r="AU12" s="522" t="s">
        <v>114</v>
      </c>
      <c r="AV12" s="523"/>
      <c r="AW12" s="523"/>
      <c r="AX12" s="523"/>
      <c r="AY12" s="445" t="s">
        <v>132</v>
      </c>
      <c r="AZ12" s="446"/>
      <c r="BA12" s="446"/>
      <c r="BB12" s="446"/>
      <c r="BC12" s="446"/>
      <c r="BD12" s="446"/>
      <c r="BE12" s="446"/>
      <c r="BF12" s="446"/>
      <c r="BG12" s="446"/>
      <c r="BH12" s="446"/>
      <c r="BI12" s="446"/>
      <c r="BJ12" s="446"/>
      <c r="BK12" s="446"/>
      <c r="BL12" s="446"/>
      <c r="BM12" s="447"/>
      <c r="BN12" s="465">
        <v>0</v>
      </c>
      <c r="BO12" s="466"/>
      <c r="BP12" s="466"/>
      <c r="BQ12" s="466"/>
      <c r="BR12" s="466"/>
      <c r="BS12" s="466"/>
      <c r="BT12" s="466"/>
      <c r="BU12" s="467"/>
      <c r="BV12" s="465">
        <v>0</v>
      </c>
      <c r="BW12" s="466"/>
      <c r="BX12" s="466"/>
      <c r="BY12" s="466"/>
      <c r="BZ12" s="466"/>
      <c r="CA12" s="466"/>
      <c r="CB12" s="466"/>
      <c r="CC12" s="467"/>
      <c r="CD12" s="474" t="s">
        <v>133</v>
      </c>
      <c r="CE12" s="475"/>
      <c r="CF12" s="475"/>
      <c r="CG12" s="475"/>
      <c r="CH12" s="475"/>
      <c r="CI12" s="475"/>
      <c r="CJ12" s="475"/>
      <c r="CK12" s="475"/>
      <c r="CL12" s="475"/>
      <c r="CM12" s="475"/>
      <c r="CN12" s="475"/>
      <c r="CO12" s="475"/>
      <c r="CP12" s="475"/>
      <c r="CQ12" s="475"/>
      <c r="CR12" s="475"/>
      <c r="CS12" s="476"/>
      <c r="CT12" s="578" t="s">
        <v>134</v>
      </c>
      <c r="CU12" s="579"/>
      <c r="CV12" s="579"/>
      <c r="CW12" s="579"/>
      <c r="CX12" s="579"/>
      <c r="CY12" s="579"/>
      <c r="CZ12" s="579"/>
      <c r="DA12" s="580"/>
      <c r="DB12" s="578" t="s">
        <v>134</v>
      </c>
      <c r="DC12" s="579"/>
      <c r="DD12" s="579"/>
      <c r="DE12" s="579"/>
      <c r="DF12" s="579"/>
      <c r="DG12" s="579"/>
      <c r="DH12" s="579"/>
      <c r="DI12" s="580"/>
      <c r="DJ12" s="185"/>
      <c r="DK12" s="185"/>
      <c r="DL12" s="185"/>
      <c r="DM12" s="185"/>
      <c r="DN12" s="185"/>
      <c r="DO12" s="185"/>
    </row>
    <row r="13" spans="1:119" ht="18.75" customHeight="1">
      <c r="A13" s="186"/>
      <c r="B13" s="584"/>
      <c r="C13" s="585"/>
      <c r="D13" s="585"/>
      <c r="E13" s="585"/>
      <c r="F13" s="585"/>
      <c r="G13" s="585"/>
      <c r="H13" s="585"/>
      <c r="I13" s="585"/>
      <c r="J13" s="585"/>
      <c r="K13" s="586"/>
      <c r="L13" s="196"/>
      <c r="M13" s="565" t="s">
        <v>135</v>
      </c>
      <c r="N13" s="566"/>
      <c r="O13" s="566"/>
      <c r="P13" s="566"/>
      <c r="Q13" s="567"/>
      <c r="R13" s="568">
        <v>9235</v>
      </c>
      <c r="S13" s="569"/>
      <c r="T13" s="569"/>
      <c r="U13" s="569"/>
      <c r="V13" s="570"/>
      <c r="W13" s="556" t="s">
        <v>136</v>
      </c>
      <c r="X13" s="478"/>
      <c r="Y13" s="478"/>
      <c r="Z13" s="478"/>
      <c r="AA13" s="478"/>
      <c r="AB13" s="479"/>
      <c r="AC13" s="441">
        <v>871</v>
      </c>
      <c r="AD13" s="442"/>
      <c r="AE13" s="442"/>
      <c r="AF13" s="442"/>
      <c r="AG13" s="443"/>
      <c r="AH13" s="441">
        <v>849</v>
      </c>
      <c r="AI13" s="442"/>
      <c r="AJ13" s="442"/>
      <c r="AK13" s="442"/>
      <c r="AL13" s="444"/>
      <c r="AM13" s="534" t="s">
        <v>137</v>
      </c>
      <c r="AN13" s="439"/>
      <c r="AO13" s="439"/>
      <c r="AP13" s="439"/>
      <c r="AQ13" s="439"/>
      <c r="AR13" s="439"/>
      <c r="AS13" s="439"/>
      <c r="AT13" s="440"/>
      <c r="AU13" s="522" t="s">
        <v>114</v>
      </c>
      <c r="AV13" s="523"/>
      <c r="AW13" s="523"/>
      <c r="AX13" s="523"/>
      <c r="AY13" s="445" t="s">
        <v>138</v>
      </c>
      <c r="AZ13" s="446"/>
      <c r="BA13" s="446"/>
      <c r="BB13" s="446"/>
      <c r="BC13" s="446"/>
      <c r="BD13" s="446"/>
      <c r="BE13" s="446"/>
      <c r="BF13" s="446"/>
      <c r="BG13" s="446"/>
      <c r="BH13" s="446"/>
      <c r="BI13" s="446"/>
      <c r="BJ13" s="446"/>
      <c r="BK13" s="446"/>
      <c r="BL13" s="446"/>
      <c r="BM13" s="447"/>
      <c r="BN13" s="465">
        <v>-49497</v>
      </c>
      <c r="BO13" s="466"/>
      <c r="BP13" s="466"/>
      <c r="BQ13" s="466"/>
      <c r="BR13" s="466"/>
      <c r="BS13" s="466"/>
      <c r="BT13" s="466"/>
      <c r="BU13" s="467"/>
      <c r="BV13" s="465">
        <v>35063</v>
      </c>
      <c r="BW13" s="466"/>
      <c r="BX13" s="466"/>
      <c r="BY13" s="466"/>
      <c r="BZ13" s="466"/>
      <c r="CA13" s="466"/>
      <c r="CB13" s="466"/>
      <c r="CC13" s="467"/>
      <c r="CD13" s="474" t="s">
        <v>139</v>
      </c>
      <c r="CE13" s="475"/>
      <c r="CF13" s="475"/>
      <c r="CG13" s="475"/>
      <c r="CH13" s="475"/>
      <c r="CI13" s="475"/>
      <c r="CJ13" s="475"/>
      <c r="CK13" s="475"/>
      <c r="CL13" s="475"/>
      <c r="CM13" s="475"/>
      <c r="CN13" s="475"/>
      <c r="CO13" s="475"/>
      <c r="CP13" s="475"/>
      <c r="CQ13" s="475"/>
      <c r="CR13" s="475"/>
      <c r="CS13" s="476"/>
      <c r="CT13" s="435">
        <v>8.3000000000000007</v>
      </c>
      <c r="CU13" s="436"/>
      <c r="CV13" s="436"/>
      <c r="CW13" s="436"/>
      <c r="CX13" s="436"/>
      <c r="CY13" s="436"/>
      <c r="CZ13" s="436"/>
      <c r="DA13" s="437"/>
      <c r="DB13" s="435">
        <v>8.1</v>
      </c>
      <c r="DC13" s="436"/>
      <c r="DD13" s="436"/>
      <c r="DE13" s="436"/>
      <c r="DF13" s="436"/>
      <c r="DG13" s="436"/>
      <c r="DH13" s="436"/>
      <c r="DI13" s="437"/>
      <c r="DJ13" s="185"/>
      <c r="DK13" s="185"/>
      <c r="DL13" s="185"/>
      <c r="DM13" s="185"/>
      <c r="DN13" s="185"/>
      <c r="DO13" s="185"/>
    </row>
    <row r="14" spans="1:119" ht="18.75" customHeight="1" thickBot="1">
      <c r="A14" s="186"/>
      <c r="B14" s="584"/>
      <c r="C14" s="585"/>
      <c r="D14" s="585"/>
      <c r="E14" s="585"/>
      <c r="F14" s="585"/>
      <c r="G14" s="585"/>
      <c r="H14" s="585"/>
      <c r="I14" s="585"/>
      <c r="J14" s="585"/>
      <c r="K14" s="586"/>
      <c r="L14" s="558" t="s">
        <v>140</v>
      </c>
      <c r="M14" s="599"/>
      <c r="N14" s="599"/>
      <c r="O14" s="599"/>
      <c r="P14" s="599"/>
      <c r="Q14" s="600"/>
      <c r="R14" s="568">
        <v>9650</v>
      </c>
      <c r="S14" s="569"/>
      <c r="T14" s="569"/>
      <c r="U14" s="569"/>
      <c r="V14" s="570"/>
      <c r="W14" s="571"/>
      <c r="X14" s="481"/>
      <c r="Y14" s="481"/>
      <c r="Z14" s="481"/>
      <c r="AA14" s="481"/>
      <c r="AB14" s="482"/>
      <c r="AC14" s="561">
        <v>16.7</v>
      </c>
      <c r="AD14" s="562"/>
      <c r="AE14" s="562"/>
      <c r="AF14" s="562"/>
      <c r="AG14" s="563"/>
      <c r="AH14" s="561">
        <v>16</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141</v>
      </c>
      <c r="CE14" s="472"/>
      <c r="CF14" s="472"/>
      <c r="CG14" s="472"/>
      <c r="CH14" s="472"/>
      <c r="CI14" s="472"/>
      <c r="CJ14" s="472"/>
      <c r="CK14" s="472"/>
      <c r="CL14" s="472"/>
      <c r="CM14" s="472"/>
      <c r="CN14" s="472"/>
      <c r="CO14" s="472"/>
      <c r="CP14" s="472"/>
      <c r="CQ14" s="472"/>
      <c r="CR14" s="472"/>
      <c r="CS14" s="473"/>
      <c r="CT14" s="572">
        <v>64.7</v>
      </c>
      <c r="CU14" s="573"/>
      <c r="CV14" s="573"/>
      <c r="CW14" s="573"/>
      <c r="CX14" s="573"/>
      <c r="CY14" s="573"/>
      <c r="CZ14" s="573"/>
      <c r="DA14" s="574"/>
      <c r="DB14" s="572">
        <v>59.3</v>
      </c>
      <c r="DC14" s="573"/>
      <c r="DD14" s="573"/>
      <c r="DE14" s="573"/>
      <c r="DF14" s="573"/>
      <c r="DG14" s="573"/>
      <c r="DH14" s="573"/>
      <c r="DI14" s="574"/>
      <c r="DJ14" s="185"/>
      <c r="DK14" s="185"/>
      <c r="DL14" s="185"/>
      <c r="DM14" s="185"/>
      <c r="DN14" s="185"/>
      <c r="DO14" s="185"/>
    </row>
    <row r="15" spans="1:119" ht="18.75" customHeight="1">
      <c r="A15" s="186"/>
      <c r="B15" s="584"/>
      <c r="C15" s="585"/>
      <c r="D15" s="585"/>
      <c r="E15" s="585"/>
      <c r="F15" s="585"/>
      <c r="G15" s="585"/>
      <c r="H15" s="585"/>
      <c r="I15" s="585"/>
      <c r="J15" s="585"/>
      <c r="K15" s="586"/>
      <c r="L15" s="196"/>
      <c r="M15" s="565" t="s">
        <v>142</v>
      </c>
      <c r="N15" s="566"/>
      <c r="O15" s="566"/>
      <c r="P15" s="566"/>
      <c r="Q15" s="567"/>
      <c r="R15" s="568">
        <v>9391</v>
      </c>
      <c r="S15" s="569"/>
      <c r="T15" s="569"/>
      <c r="U15" s="569"/>
      <c r="V15" s="570"/>
      <c r="W15" s="556" t="s">
        <v>143</v>
      </c>
      <c r="X15" s="478"/>
      <c r="Y15" s="478"/>
      <c r="Z15" s="478"/>
      <c r="AA15" s="478"/>
      <c r="AB15" s="479"/>
      <c r="AC15" s="441">
        <v>2002</v>
      </c>
      <c r="AD15" s="442"/>
      <c r="AE15" s="442"/>
      <c r="AF15" s="442"/>
      <c r="AG15" s="443"/>
      <c r="AH15" s="441">
        <v>2103</v>
      </c>
      <c r="AI15" s="442"/>
      <c r="AJ15" s="442"/>
      <c r="AK15" s="442"/>
      <c r="AL15" s="444"/>
      <c r="AM15" s="534"/>
      <c r="AN15" s="439"/>
      <c r="AO15" s="439"/>
      <c r="AP15" s="439"/>
      <c r="AQ15" s="439"/>
      <c r="AR15" s="439"/>
      <c r="AS15" s="439"/>
      <c r="AT15" s="440"/>
      <c r="AU15" s="522"/>
      <c r="AV15" s="523"/>
      <c r="AW15" s="523"/>
      <c r="AX15" s="523"/>
      <c r="AY15" s="457" t="s">
        <v>144</v>
      </c>
      <c r="AZ15" s="458"/>
      <c r="BA15" s="458"/>
      <c r="BB15" s="458"/>
      <c r="BC15" s="458"/>
      <c r="BD15" s="458"/>
      <c r="BE15" s="458"/>
      <c r="BF15" s="458"/>
      <c r="BG15" s="458"/>
      <c r="BH15" s="458"/>
      <c r="BI15" s="458"/>
      <c r="BJ15" s="458"/>
      <c r="BK15" s="458"/>
      <c r="BL15" s="458"/>
      <c r="BM15" s="459"/>
      <c r="BN15" s="460">
        <v>1170416</v>
      </c>
      <c r="BO15" s="461"/>
      <c r="BP15" s="461"/>
      <c r="BQ15" s="461"/>
      <c r="BR15" s="461"/>
      <c r="BS15" s="461"/>
      <c r="BT15" s="461"/>
      <c r="BU15" s="462"/>
      <c r="BV15" s="460">
        <v>1165437</v>
      </c>
      <c r="BW15" s="461"/>
      <c r="BX15" s="461"/>
      <c r="BY15" s="461"/>
      <c r="BZ15" s="461"/>
      <c r="CA15" s="461"/>
      <c r="CB15" s="461"/>
      <c r="CC15" s="462"/>
      <c r="CD15" s="575" t="s">
        <v>145</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c r="A16" s="186"/>
      <c r="B16" s="584"/>
      <c r="C16" s="585"/>
      <c r="D16" s="585"/>
      <c r="E16" s="585"/>
      <c r="F16" s="585"/>
      <c r="G16" s="585"/>
      <c r="H16" s="585"/>
      <c r="I16" s="585"/>
      <c r="J16" s="585"/>
      <c r="K16" s="586"/>
      <c r="L16" s="558" t="s">
        <v>146</v>
      </c>
      <c r="M16" s="559"/>
      <c r="N16" s="559"/>
      <c r="O16" s="559"/>
      <c r="P16" s="559"/>
      <c r="Q16" s="560"/>
      <c r="R16" s="553" t="s">
        <v>147</v>
      </c>
      <c r="S16" s="554"/>
      <c r="T16" s="554"/>
      <c r="U16" s="554"/>
      <c r="V16" s="555"/>
      <c r="W16" s="571"/>
      <c r="X16" s="481"/>
      <c r="Y16" s="481"/>
      <c r="Z16" s="481"/>
      <c r="AA16" s="481"/>
      <c r="AB16" s="482"/>
      <c r="AC16" s="561">
        <v>38.299999999999997</v>
      </c>
      <c r="AD16" s="562"/>
      <c r="AE16" s="562"/>
      <c r="AF16" s="562"/>
      <c r="AG16" s="563"/>
      <c r="AH16" s="561">
        <v>39.6</v>
      </c>
      <c r="AI16" s="562"/>
      <c r="AJ16" s="562"/>
      <c r="AK16" s="562"/>
      <c r="AL16" s="564"/>
      <c r="AM16" s="534"/>
      <c r="AN16" s="439"/>
      <c r="AO16" s="439"/>
      <c r="AP16" s="439"/>
      <c r="AQ16" s="439"/>
      <c r="AR16" s="439"/>
      <c r="AS16" s="439"/>
      <c r="AT16" s="440"/>
      <c r="AU16" s="522"/>
      <c r="AV16" s="523"/>
      <c r="AW16" s="523"/>
      <c r="AX16" s="523"/>
      <c r="AY16" s="445" t="s">
        <v>148</v>
      </c>
      <c r="AZ16" s="446"/>
      <c r="BA16" s="446"/>
      <c r="BB16" s="446"/>
      <c r="BC16" s="446"/>
      <c r="BD16" s="446"/>
      <c r="BE16" s="446"/>
      <c r="BF16" s="446"/>
      <c r="BG16" s="446"/>
      <c r="BH16" s="446"/>
      <c r="BI16" s="446"/>
      <c r="BJ16" s="446"/>
      <c r="BK16" s="446"/>
      <c r="BL16" s="446"/>
      <c r="BM16" s="447"/>
      <c r="BN16" s="465">
        <v>2822294</v>
      </c>
      <c r="BO16" s="466"/>
      <c r="BP16" s="466"/>
      <c r="BQ16" s="466"/>
      <c r="BR16" s="466"/>
      <c r="BS16" s="466"/>
      <c r="BT16" s="466"/>
      <c r="BU16" s="467"/>
      <c r="BV16" s="465">
        <v>2805266</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c r="A17" s="186"/>
      <c r="B17" s="587"/>
      <c r="C17" s="588"/>
      <c r="D17" s="588"/>
      <c r="E17" s="588"/>
      <c r="F17" s="588"/>
      <c r="G17" s="588"/>
      <c r="H17" s="588"/>
      <c r="I17" s="588"/>
      <c r="J17" s="588"/>
      <c r="K17" s="589"/>
      <c r="L17" s="201"/>
      <c r="M17" s="550" t="s">
        <v>149</v>
      </c>
      <c r="N17" s="551"/>
      <c r="O17" s="551"/>
      <c r="P17" s="551"/>
      <c r="Q17" s="552"/>
      <c r="R17" s="553" t="s">
        <v>147</v>
      </c>
      <c r="S17" s="554"/>
      <c r="T17" s="554"/>
      <c r="U17" s="554"/>
      <c r="V17" s="555"/>
      <c r="W17" s="556" t="s">
        <v>150</v>
      </c>
      <c r="X17" s="478"/>
      <c r="Y17" s="478"/>
      <c r="Z17" s="478"/>
      <c r="AA17" s="478"/>
      <c r="AB17" s="479"/>
      <c r="AC17" s="441">
        <v>2350</v>
      </c>
      <c r="AD17" s="442"/>
      <c r="AE17" s="442"/>
      <c r="AF17" s="442"/>
      <c r="AG17" s="443"/>
      <c r="AH17" s="441">
        <v>2363</v>
      </c>
      <c r="AI17" s="442"/>
      <c r="AJ17" s="442"/>
      <c r="AK17" s="442"/>
      <c r="AL17" s="444"/>
      <c r="AM17" s="534"/>
      <c r="AN17" s="439"/>
      <c r="AO17" s="439"/>
      <c r="AP17" s="439"/>
      <c r="AQ17" s="439"/>
      <c r="AR17" s="439"/>
      <c r="AS17" s="439"/>
      <c r="AT17" s="440"/>
      <c r="AU17" s="522"/>
      <c r="AV17" s="523"/>
      <c r="AW17" s="523"/>
      <c r="AX17" s="523"/>
      <c r="AY17" s="445" t="s">
        <v>151</v>
      </c>
      <c r="AZ17" s="446"/>
      <c r="BA17" s="446"/>
      <c r="BB17" s="446"/>
      <c r="BC17" s="446"/>
      <c r="BD17" s="446"/>
      <c r="BE17" s="446"/>
      <c r="BF17" s="446"/>
      <c r="BG17" s="446"/>
      <c r="BH17" s="446"/>
      <c r="BI17" s="446"/>
      <c r="BJ17" s="446"/>
      <c r="BK17" s="446"/>
      <c r="BL17" s="446"/>
      <c r="BM17" s="447"/>
      <c r="BN17" s="465">
        <v>1472040</v>
      </c>
      <c r="BO17" s="466"/>
      <c r="BP17" s="466"/>
      <c r="BQ17" s="466"/>
      <c r="BR17" s="466"/>
      <c r="BS17" s="466"/>
      <c r="BT17" s="466"/>
      <c r="BU17" s="467"/>
      <c r="BV17" s="465">
        <v>1466081</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c r="A18" s="186"/>
      <c r="B18" s="527" t="s">
        <v>152</v>
      </c>
      <c r="C18" s="528"/>
      <c r="D18" s="528"/>
      <c r="E18" s="529"/>
      <c r="F18" s="529"/>
      <c r="G18" s="529"/>
      <c r="H18" s="529"/>
      <c r="I18" s="529"/>
      <c r="J18" s="529"/>
      <c r="K18" s="529"/>
      <c r="L18" s="530">
        <v>86.96</v>
      </c>
      <c r="M18" s="530"/>
      <c r="N18" s="530"/>
      <c r="O18" s="530"/>
      <c r="P18" s="530"/>
      <c r="Q18" s="530"/>
      <c r="R18" s="531"/>
      <c r="S18" s="531"/>
      <c r="T18" s="531"/>
      <c r="U18" s="531"/>
      <c r="V18" s="532"/>
      <c r="W18" s="546"/>
      <c r="X18" s="547"/>
      <c r="Y18" s="547"/>
      <c r="Z18" s="547"/>
      <c r="AA18" s="547"/>
      <c r="AB18" s="557"/>
      <c r="AC18" s="429">
        <v>45</v>
      </c>
      <c r="AD18" s="430"/>
      <c r="AE18" s="430"/>
      <c r="AF18" s="430"/>
      <c r="AG18" s="533"/>
      <c r="AH18" s="429">
        <v>44.5</v>
      </c>
      <c r="AI18" s="430"/>
      <c r="AJ18" s="430"/>
      <c r="AK18" s="430"/>
      <c r="AL18" s="431"/>
      <c r="AM18" s="534"/>
      <c r="AN18" s="439"/>
      <c r="AO18" s="439"/>
      <c r="AP18" s="439"/>
      <c r="AQ18" s="439"/>
      <c r="AR18" s="439"/>
      <c r="AS18" s="439"/>
      <c r="AT18" s="440"/>
      <c r="AU18" s="522"/>
      <c r="AV18" s="523"/>
      <c r="AW18" s="523"/>
      <c r="AX18" s="523"/>
      <c r="AY18" s="445" t="s">
        <v>153</v>
      </c>
      <c r="AZ18" s="446"/>
      <c r="BA18" s="446"/>
      <c r="BB18" s="446"/>
      <c r="BC18" s="446"/>
      <c r="BD18" s="446"/>
      <c r="BE18" s="446"/>
      <c r="BF18" s="446"/>
      <c r="BG18" s="446"/>
      <c r="BH18" s="446"/>
      <c r="BI18" s="446"/>
      <c r="BJ18" s="446"/>
      <c r="BK18" s="446"/>
      <c r="BL18" s="446"/>
      <c r="BM18" s="447"/>
      <c r="BN18" s="465">
        <v>2607213</v>
      </c>
      <c r="BO18" s="466"/>
      <c r="BP18" s="466"/>
      <c r="BQ18" s="466"/>
      <c r="BR18" s="466"/>
      <c r="BS18" s="466"/>
      <c r="BT18" s="466"/>
      <c r="BU18" s="467"/>
      <c r="BV18" s="465">
        <v>2522851</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c r="A19" s="186"/>
      <c r="B19" s="527" t="s">
        <v>154</v>
      </c>
      <c r="C19" s="528"/>
      <c r="D19" s="528"/>
      <c r="E19" s="529"/>
      <c r="F19" s="529"/>
      <c r="G19" s="529"/>
      <c r="H19" s="529"/>
      <c r="I19" s="529"/>
      <c r="J19" s="529"/>
      <c r="K19" s="529"/>
      <c r="L19" s="535">
        <v>110</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155</v>
      </c>
      <c r="AZ19" s="446"/>
      <c r="BA19" s="446"/>
      <c r="BB19" s="446"/>
      <c r="BC19" s="446"/>
      <c r="BD19" s="446"/>
      <c r="BE19" s="446"/>
      <c r="BF19" s="446"/>
      <c r="BG19" s="446"/>
      <c r="BH19" s="446"/>
      <c r="BI19" s="446"/>
      <c r="BJ19" s="446"/>
      <c r="BK19" s="446"/>
      <c r="BL19" s="446"/>
      <c r="BM19" s="447"/>
      <c r="BN19" s="465">
        <v>3888028</v>
      </c>
      <c r="BO19" s="466"/>
      <c r="BP19" s="466"/>
      <c r="BQ19" s="466"/>
      <c r="BR19" s="466"/>
      <c r="BS19" s="466"/>
      <c r="BT19" s="466"/>
      <c r="BU19" s="467"/>
      <c r="BV19" s="465">
        <v>3850696</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c r="A20" s="186"/>
      <c r="B20" s="527" t="s">
        <v>156</v>
      </c>
      <c r="C20" s="528"/>
      <c r="D20" s="528"/>
      <c r="E20" s="529"/>
      <c r="F20" s="529"/>
      <c r="G20" s="529"/>
      <c r="H20" s="529"/>
      <c r="I20" s="529"/>
      <c r="J20" s="529"/>
      <c r="K20" s="529"/>
      <c r="L20" s="535">
        <v>3325</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c r="A21" s="186"/>
      <c r="B21" s="524" t="s">
        <v>157</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c r="A22" s="186"/>
      <c r="B22" s="494" t="s">
        <v>158</v>
      </c>
      <c r="C22" s="495"/>
      <c r="D22" s="496"/>
      <c r="E22" s="503" t="s">
        <v>1</v>
      </c>
      <c r="F22" s="478"/>
      <c r="G22" s="478"/>
      <c r="H22" s="478"/>
      <c r="I22" s="478"/>
      <c r="J22" s="478"/>
      <c r="K22" s="479"/>
      <c r="L22" s="503" t="s">
        <v>159</v>
      </c>
      <c r="M22" s="478"/>
      <c r="N22" s="478"/>
      <c r="O22" s="478"/>
      <c r="P22" s="479"/>
      <c r="Q22" s="488" t="s">
        <v>160</v>
      </c>
      <c r="R22" s="489"/>
      <c r="S22" s="489"/>
      <c r="T22" s="489"/>
      <c r="U22" s="489"/>
      <c r="V22" s="504"/>
      <c r="W22" s="506" t="s">
        <v>161</v>
      </c>
      <c r="X22" s="495"/>
      <c r="Y22" s="496"/>
      <c r="Z22" s="503" t="s">
        <v>1</v>
      </c>
      <c r="AA22" s="478"/>
      <c r="AB22" s="478"/>
      <c r="AC22" s="478"/>
      <c r="AD22" s="478"/>
      <c r="AE22" s="478"/>
      <c r="AF22" s="478"/>
      <c r="AG22" s="479"/>
      <c r="AH22" s="477" t="s">
        <v>162</v>
      </c>
      <c r="AI22" s="478"/>
      <c r="AJ22" s="478"/>
      <c r="AK22" s="478"/>
      <c r="AL22" s="479"/>
      <c r="AM22" s="477" t="s">
        <v>163</v>
      </c>
      <c r="AN22" s="483"/>
      <c r="AO22" s="483"/>
      <c r="AP22" s="483"/>
      <c r="AQ22" s="483"/>
      <c r="AR22" s="484"/>
      <c r="AS22" s="488" t="s">
        <v>160</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164</v>
      </c>
      <c r="AZ23" s="458"/>
      <c r="BA23" s="458"/>
      <c r="BB23" s="458"/>
      <c r="BC23" s="458"/>
      <c r="BD23" s="458"/>
      <c r="BE23" s="458"/>
      <c r="BF23" s="458"/>
      <c r="BG23" s="458"/>
      <c r="BH23" s="458"/>
      <c r="BI23" s="458"/>
      <c r="BJ23" s="458"/>
      <c r="BK23" s="458"/>
      <c r="BL23" s="458"/>
      <c r="BM23" s="459"/>
      <c r="BN23" s="465">
        <v>4619832</v>
      </c>
      <c r="BO23" s="466"/>
      <c r="BP23" s="466"/>
      <c r="BQ23" s="466"/>
      <c r="BR23" s="466"/>
      <c r="BS23" s="466"/>
      <c r="BT23" s="466"/>
      <c r="BU23" s="467"/>
      <c r="BV23" s="465">
        <v>4866957</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c r="A24" s="186"/>
      <c r="B24" s="497"/>
      <c r="C24" s="498"/>
      <c r="D24" s="499"/>
      <c r="E24" s="438" t="s">
        <v>165</v>
      </c>
      <c r="F24" s="439"/>
      <c r="G24" s="439"/>
      <c r="H24" s="439"/>
      <c r="I24" s="439"/>
      <c r="J24" s="439"/>
      <c r="K24" s="440"/>
      <c r="L24" s="441">
        <v>1</v>
      </c>
      <c r="M24" s="442"/>
      <c r="N24" s="442"/>
      <c r="O24" s="442"/>
      <c r="P24" s="443"/>
      <c r="Q24" s="441">
        <v>6894</v>
      </c>
      <c r="R24" s="442"/>
      <c r="S24" s="442"/>
      <c r="T24" s="442"/>
      <c r="U24" s="442"/>
      <c r="V24" s="443"/>
      <c r="W24" s="507"/>
      <c r="X24" s="498"/>
      <c r="Y24" s="499"/>
      <c r="Z24" s="438" t="s">
        <v>166</v>
      </c>
      <c r="AA24" s="439"/>
      <c r="AB24" s="439"/>
      <c r="AC24" s="439"/>
      <c r="AD24" s="439"/>
      <c r="AE24" s="439"/>
      <c r="AF24" s="439"/>
      <c r="AG24" s="440"/>
      <c r="AH24" s="441">
        <v>105</v>
      </c>
      <c r="AI24" s="442"/>
      <c r="AJ24" s="442"/>
      <c r="AK24" s="442"/>
      <c r="AL24" s="443"/>
      <c r="AM24" s="441">
        <v>297255</v>
      </c>
      <c r="AN24" s="442"/>
      <c r="AO24" s="442"/>
      <c r="AP24" s="442"/>
      <c r="AQ24" s="442"/>
      <c r="AR24" s="443"/>
      <c r="AS24" s="441">
        <v>2831</v>
      </c>
      <c r="AT24" s="442"/>
      <c r="AU24" s="442"/>
      <c r="AV24" s="442"/>
      <c r="AW24" s="442"/>
      <c r="AX24" s="444"/>
      <c r="AY24" s="432" t="s">
        <v>167</v>
      </c>
      <c r="AZ24" s="433"/>
      <c r="BA24" s="433"/>
      <c r="BB24" s="433"/>
      <c r="BC24" s="433"/>
      <c r="BD24" s="433"/>
      <c r="BE24" s="433"/>
      <c r="BF24" s="433"/>
      <c r="BG24" s="433"/>
      <c r="BH24" s="433"/>
      <c r="BI24" s="433"/>
      <c r="BJ24" s="433"/>
      <c r="BK24" s="433"/>
      <c r="BL24" s="433"/>
      <c r="BM24" s="434"/>
      <c r="BN24" s="465">
        <v>3011439</v>
      </c>
      <c r="BO24" s="466"/>
      <c r="BP24" s="466"/>
      <c r="BQ24" s="466"/>
      <c r="BR24" s="466"/>
      <c r="BS24" s="466"/>
      <c r="BT24" s="466"/>
      <c r="BU24" s="467"/>
      <c r="BV24" s="465">
        <v>3272339</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c r="A25" s="186"/>
      <c r="B25" s="497"/>
      <c r="C25" s="498"/>
      <c r="D25" s="499"/>
      <c r="E25" s="438" t="s">
        <v>168</v>
      </c>
      <c r="F25" s="439"/>
      <c r="G25" s="439"/>
      <c r="H25" s="439"/>
      <c r="I25" s="439"/>
      <c r="J25" s="439"/>
      <c r="K25" s="440"/>
      <c r="L25" s="441">
        <v>1</v>
      </c>
      <c r="M25" s="442"/>
      <c r="N25" s="442"/>
      <c r="O25" s="442"/>
      <c r="P25" s="443"/>
      <c r="Q25" s="441">
        <v>5842</v>
      </c>
      <c r="R25" s="442"/>
      <c r="S25" s="442"/>
      <c r="T25" s="442"/>
      <c r="U25" s="442"/>
      <c r="V25" s="443"/>
      <c r="W25" s="507"/>
      <c r="X25" s="498"/>
      <c r="Y25" s="499"/>
      <c r="Z25" s="438" t="s">
        <v>169</v>
      </c>
      <c r="AA25" s="439"/>
      <c r="AB25" s="439"/>
      <c r="AC25" s="439"/>
      <c r="AD25" s="439"/>
      <c r="AE25" s="439"/>
      <c r="AF25" s="439"/>
      <c r="AG25" s="440"/>
      <c r="AH25" s="441" t="s">
        <v>134</v>
      </c>
      <c r="AI25" s="442"/>
      <c r="AJ25" s="442"/>
      <c r="AK25" s="442"/>
      <c r="AL25" s="443"/>
      <c r="AM25" s="441" t="s">
        <v>126</v>
      </c>
      <c r="AN25" s="442"/>
      <c r="AO25" s="442"/>
      <c r="AP25" s="442"/>
      <c r="AQ25" s="442"/>
      <c r="AR25" s="443"/>
      <c r="AS25" s="441" t="s">
        <v>134</v>
      </c>
      <c r="AT25" s="442"/>
      <c r="AU25" s="442"/>
      <c r="AV25" s="442"/>
      <c r="AW25" s="442"/>
      <c r="AX25" s="444"/>
      <c r="AY25" s="457" t="s">
        <v>170</v>
      </c>
      <c r="AZ25" s="458"/>
      <c r="BA25" s="458"/>
      <c r="BB25" s="458"/>
      <c r="BC25" s="458"/>
      <c r="BD25" s="458"/>
      <c r="BE25" s="458"/>
      <c r="BF25" s="458"/>
      <c r="BG25" s="458"/>
      <c r="BH25" s="458"/>
      <c r="BI25" s="458"/>
      <c r="BJ25" s="458"/>
      <c r="BK25" s="458"/>
      <c r="BL25" s="458"/>
      <c r="BM25" s="459"/>
      <c r="BN25" s="460">
        <v>290609</v>
      </c>
      <c r="BO25" s="461"/>
      <c r="BP25" s="461"/>
      <c r="BQ25" s="461"/>
      <c r="BR25" s="461"/>
      <c r="BS25" s="461"/>
      <c r="BT25" s="461"/>
      <c r="BU25" s="462"/>
      <c r="BV25" s="460">
        <v>356650</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c r="A26" s="186"/>
      <c r="B26" s="497"/>
      <c r="C26" s="498"/>
      <c r="D26" s="499"/>
      <c r="E26" s="438" t="s">
        <v>171</v>
      </c>
      <c r="F26" s="439"/>
      <c r="G26" s="439"/>
      <c r="H26" s="439"/>
      <c r="I26" s="439"/>
      <c r="J26" s="439"/>
      <c r="K26" s="440"/>
      <c r="L26" s="441">
        <v>1</v>
      </c>
      <c r="M26" s="442"/>
      <c r="N26" s="442"/>
      <c r="O26" s="442"/>
      <c r="P26" s="443"/>
      <c r="Q26" s="441">
        <v>5095</v>
      </c>
      <c r="R26" s="442"/>
      <c r="S26" s="442"/>
      <c r="T26" s="442"/>
      <c r="U26" s="442"/>
      <c r="V26" s="443"/>
      <c r="W26" s="507"/>
      <c r="X26" s="498"/>
      <c r="Y26" s="499"/>
      <c r="Z26" s="438" t="s">
        <v>172</v>
      </c>
      <c r="AA26" s="520"/>
      <c r="AB26" s="520"/>
      <c r="AC26" s="520"/>
      <c r="AD26" s="520"/>
      <c r="AE26" s="520"/>
      <c r="AF26" s="520"/>
      <c r="AG26" s="521"/>
      <c r="AH26" s="441" t="s">
        <v>126</v>
      </c>
      <c r="AI26" s="442"/>
      <c r="AJ26" s="442"/>
      <c r="AK26" s="442"/>
      <c r="AL26" s="443"/>
      <c r="AM26" s="441" t="s">
        <v>134</v>
      </c>
      <c r="AN26" s="442"/>
      <c r="AO26" s="442"/>
      <c r="AP26" s="442"/>
      <c r="AQ26" s="442"/>
      <c r="AR26" s="443"/>
      <c r="AS26" s="441" t="s">
        <v>126</v>
      </c>
      <c r="AT26" s="442"/>
      <c r="AU26" s="442"/>
      <c r="AV26" s="442"/>
      <c r="AW26" s="442"/>
      <c r="AX26" s="444"/>
      <c r="AY26" s="474" t="s">
        <v>173</v>
      </c>
      <c r="AZ26" s="475"/>
      <c r="BA26" s="475"/>
      <c r="BB26" s="475"/>
      <c r="BC26" s="475"/>
      <c r="BD26" s="475"/>
      <c r="BE26" s="475"/>
      <c r="BF26" s="475"/>
      <c r="BG26" s="475"/>
      <c r="BH26" s="475"/>
      <c r="BI26" s="475"/>
      <c r="BJ26" s="475"/>
      <c r="BK26" s="475"/>
      <c r="BL26" s="475"/>
      <c r="BM26" s="476"/>
      <c r="BN26" s="465" t="s">
        <v>126</v>
      </c>
      <c r="BO26" s="466"/>
      <c r="BP26" s="466"/>
      <c r="BQ26" s="466"/>
      <c r="BR26" s="466"/>
      <c r="BS26" s="466"/>
      <c r="BT26" s="466"/>
      <c r="BU26" s="467"/>
      <c r="BV26" s="465" t="s">
        <v>134</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c r="A27" s="186"/>
      <c r="B27" s="497"/>
      <c r="C27" s="498"/>
      <c r="D27" s="499"/>
      <c r="E27" s="438" t="s">
        <v>174</v>
      </c>
      <c r="F27" s="439"/>
      <c r="G27" s="439"/>
      <c r="H27" s="439"/>
      <c r="I27" s="439"/>
      <c r="J27" s="439"/>
      <c r="K27" s="440"/>
      <c r="L27" s="441">
        <v>1</v>
      </c>
      <c r="M27" s="442"/>
      <c r="N27" s="442"/>
      <c r="O27" s="442"/>
      <c r="P27" s="443"/>
      <c r="Q27" s="441">
        <v>2882</v>
      </c>
      <c r="R27" s="442"/>
      <c r="S27" s="442"/>
      <c r="T27" s="442"/>
      <c r="U27" s="442"/>
      <c r="V27" s="443"/>
      <c r="W27" s="507"/>
      <c r="X27" s="498"/>
      <c r="Y27" s="499"/>
      <c r="Z27" s="438" t="s">
        <v>175</v>
      </c>
      <c r="AA27" s="439"/>
      <c r="AB27" s="439"/>
      <c r="AC27" s="439"/>
      <c r="AD27" s="439"/>
      <c r="AE27" s="439"/>
      <c r="AF27" s="439"/>
      <c r="AG27" s="440"/>
      <c r="AH27" s="441" t="s">
        <v>134</v>
      </c>
      <c r="AI27" s="442"/>
      <c r="AJ27" s="442"/>
      <c r="AK27" s="442"/>
      <c r="AL27" s="443"/>
      <c r="AM27" s="441" t="s">
        <v>134</v>
      </c>
      <c r="AN27" s="442"/>
      <c r="AO27" s="442"/>
      <c r="AP27" s="442"/>
      <c r="AQ27" s="442"/>
      <c r="AR27" s="443"/>
      <c r="AS27" s="441" t="s">
        <v>126</v>
      </c>
      <c r="AT27" s="442"/>
      <c r="AU27" s="442"/>
      <c r="AV27" s="442"/>
      <c r="AW27" s="442"/>
      <c r="AX27" s="444"/>
      <c r="AY27" s="471" t="s">
        <v>176</v>
      </c>
      <c r="AZ27" s="472"/>
      <c r="BA27" s="472"/>
      <c r="BB27" s="472"/>
      <c r="BC27" s="472"/>
      <c r="BD27" s="472"/>
      <c r="BE27" s="472"/>
      <c r="BF27" s="472"/>
      <c r="BG27" s="472"/>
      <c r="BH27" s="472"/>
      <c r="BI27" s="472"/>
      <c r="BJ27" s="472"/>
      <c r="BK27" s="472"/>
      <c r="BL27" s="472"/>
      <c r="BM27" s="473"/>
      <c r="BN27" s="468">
        <v>30716</v>
      </c>
      <c r="BO27" s="469"/>
      <c r="BP27" s="469"/>
      <c r="BQ27" s="469"/>
      <c r="BR27" s="469"/>
      <c r="BS27" s="469"/>
      <c r="BT27" s="469"/>
      <c r="BU27" s="470"/>
      <c r="BV27" s="468">
        <v>30701</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c r="A28" s="186"/>
      <c r="B28" s="497"/>
      <c r="C28" s="498"/>
      <c r="D28" s="499"/>
      <c r="E28" s="438" t="s">
        <v>177</v>
      </c>
      <c r="F28" s="439"/>
      <c r="G28" s="439"/>
      <c r="H28" s="439"/>
      <c r="I28" s="439"/>
      <c r="J28" s="439"/>
      <c r="K28" s="440"/>
      <c r="L28" s="441">
        <v>1</v>
      </c>
      <c r="M28" s="442"/>
      <c r="N28" s="442"/>
      <c r="O28" s="442"/>
      <c r="P28" s="443"/>
      <c r="Q28" s="441">
        <v>2205</v>
      </c>
      <c r="R28" s="442"/>
      <c r="S28" s="442"/>
      <c r="T28" s="442"/>
      <c r="U28" s="442"/>
      <c r="V28" s="443"/>
      <c r="W28" s="507"/>
      <c r="X28" s="498"/>
      <c r="Y28" s="499"/>
      <c r="Z28" s="438" t="s">
        <v>178</v>
      </c>
      <c r="AA28" s="439"/>
      <c r="AB28" s="439"/>
      <c r="AC28" s="439"/>
      <c r="AD28" s="439"/>
      <c r="AE28" s="439"/>
      <c r="AF28" s="439"/>
      <c r="AG28" s="440"/>
      <c r="AH28" s="441" t="s">
        <v>126</v>
      </c>
      <c r="AI28" s="442"/>
      <c r="AJ28" s="442"/>
      <c r="AK28" s="442"/>
      <c r="AL28" s="443"/>
      <c r="AM28" s="441" t="s">
        <v>134</v>
      </c>
      <c r="AN28" s="442"/>
      <c r="AO28" s="442"/>
      <c r="AP28" s="442"/>
      <c r="AQ28" s="442"/>
      <c r="AR28" s="443"/>
      <c r="AS28" s="441" t="s">
        <v>134</v>
      </c>
      <c r="AT28" s="442"/>
      <c r="AU28" s="442"/>
      <c r="AV28" s="442"/>
      <c r="AW28" s="442"/>
      <c r="AX28" s="444"/>
      <c r="AY28" s="448" t="s">
        <v>179</v>
      </c>
      <c r="AZ28" s="449"/>
      <c r="BA28" s="449"/>
      <c r="BB28" s="450"/>
      <c r="BC28" s="457" t="s">
        <v>47</v>
      </c>
      <c r="BD28" s="458"/>
      <c r="BE28" s="458"/>
      <c r="BF28" s="458"/>
      <c r="BG28" s="458"/>
      <c r="BH28" s="458"/>
      <c r="BI28" s="458"/>
      <c r="BJ28" s="458"/>
      <c r="BK28" s="458"/>
      <c r="BL28" s="458"/>
      <c r="BM28" s="459"/>
      <c r="BN28" s="460">
        <v>1015292</v>
      </c>
      <c r="BO28" s="461"/>
      <c r="BP28" s="461"/>
      <c r="BQ28" s="461"/>
      <c r="BR28" s="461"/>
      <c r="BS28" s="461"/>
      <c r="BT28" s="461"/>
      <c r="BU28" s="462"/>
      <c r="BV28" s="460">
        <v>1004430</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c r="A29" s="186"/>
      <c r="B29" s="497"/>
      <c r="C29" s="498"/>
      <c r="D29" s="499"/>
      <c r="E29" s="438" t="s">
        <v>180</v>
      </c>
      <c r="F29" s="439"/>
      <c r="G29" s="439"/>
      <c r="H29" s="439"/>
      <c r="I29" s="439"/>
      <c r="J29" s="439"/>
      <c r="K29" s="440"/>
      <c r="L29" s="441">
        <v>10</v>
      </c>
      <c r="M29" s="442"/>
      <c r="N29" s="442"/>
      <c r="O29" s="442"/>
      <c r="P29" s="443"/>
      <c r="Q29" s="441">
        <v>1980</v>
      </c>
      <c r="R29" s="442"/>
      <c r="S29" s="442"/>
      <c r="T29" s="442"/>
      <c r="U29" s="442"/>
      <c r="V29" s="443"/>
      <c r="W29" s="508"/>
      <c r="X29" s="509"/>
      <c r="Y29" s="510"/>
      <c r="Z29" s="438" t="s">
        <v>181</v>
      </c>
      <c r="AA29" s="439"/>
      <c r="AB29" s="439"/>
      <c r="AC29" s="439"/>
      <c r="AD29" s="439"/>
      <c r="AE29" s="439"/>
      <c r="AF29" s="439"/>
      <c r="AG29" s="440"/>
      <c r="AH29" s="441">
        <v>105</v>
      </c>
      <c r="AI29" s="442"/>
      <c r="AJ29" s="442"/>
      <c r="AK29" s="442"/>
      <c r="AL29" s="443"/>
      <c r="AM29" s="441">
        <v>297255</v>
      </c>
      <c r="AN29" s="442"/>
      <c r="AO29" s="442"/>
      <c r="AP29" s="442"/>
      <c r="AQ29" s="442"/>
      <c r="AR29" s="443"/>
      <c r="AS29" s="441">
        <v>2831</v>
      </c>
      <c r="AT29" s="442"/>
      <c r="AU29" s="442"/>
      <c r="AV29" s="442"/>
      <c r="AW29" s="442"/>
      <c r="AX29" s="444"/>
      <c r="AY29" s="451"/>
      <c r="AZ29" s="452"/>
      <c r="BA29" s="452"/>
      <c r="BB29" s="453"/>
      <c r="BC29" s="445" t="s">
        <v>182</v>
      </c>
      <c r="BD29" s="446"/>
      <c r="BE29" s="446"/>
      <c r="BF29" s="446"/>
      <c r="BG29" s="446"/>
      <c r="BH29" s="446"/>
      <c r="BI29" s="446"/>
      <c r="BJ29" s="446"/>
      <c r="BK29" s="446"/>
      <c r="BL29" s="446"/>
      <c r="BM29" s="447"/>
      <c r="BN29" s="465">
        <v>346662</v>
      </c>
      <c r="BO29" s="466"/>
      <c r="BP29" s="466"/>
      <c r="BQ29" s="466"/>
      <c r="BR29" s="466"/>
      <c r="BS29" s="466"/>
      <c r="BT29" s="466"/>
      <c r="BU29" s="467"/>
      <c r="BV29" s="465">
        <v>261327</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183</v>
      </c>
      <c r="X30" s="518"/>
      <c r="Y30" s="518"/>
      <c r="Z30" s="518"/>
      <c r="AA30" s="518"/>
      <c r="AB30" s="518"/>
      <c r="AC30" s="518"/>
      <c r="AD30" s="518"/>
      <c r="AE30" s="518"/>
      <c r="AF30" s="518"/>
      <c r="AG30" s="519"/>
      <c r="AH30" s="429">
        <v>95.7</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49</v>
      </c>
      <c r="BD30" s="433"/>
      <c r="BE30" s="433"/>
      <c r="BF30" s="433"/>
      <c r="BG30" s="433"/>
      <c r="BH30" s="433"/>
      <c r="BI30" s="433"/>
      <c r="BJ30" s="433"/>
      <c r="BK30" s="433"/>
      <c r="BL30" s="433"/>
      <c r="BM30" s="434"/>
      <c r="BN30" s="468">
        <v>800539</v>
      </c>
      <c r="BO30" s="469"/>
      <c r="BP30" s="469"/>
      <c r="BQ30" s="469"/>
      <c r="BR30" s="469"/>
      <c r="BS30" s="469"/>
      <c r="BT30" s="469"/>
      <c r="BU30" s="470"/>
      <c r="BV30" s="468">
        <v>840288</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c r="A32" s="186"/>
      <c r="B32" s="212"/>
      <c r="C32" s="213" t="s">
        <v>184</v>
      </c>
      <c r="D32" s="213"/>
      <c r="E32" s="213"/>
      <c r="F32" s="210"/>
      <c r="G32" s="210"/>
      <c r="H32" s="210"/>
      <c r="I32" s="210"/>
      <c r="J32" s="210"/>
      <c r="K32" s="210"/>
      <c r="L32" s="210"/>
      <c r="M32" s="210"/>
      <c r="N32" s="210"/>
      <c r="O32" s="210"/>
      <c r="P32" s="210"/>
      <c r="Q32" s="210"/>
      <c r="R32" s="210"/>
      <c r="S32" s="210"/>
      <c r="T32" s="210"/>
      <c r="U32" s="210" t="s">
        <v>185</v>
      </c>
      <c r="V32" s="210"/>
      <c r="W32" s="210"/>
      <c r="X32" s="210"/>
      <c r="Y32" s="210"/>
      <c r="Z32" s="210"/>
      <c r="AA32" s="210"/>
      <c r="AB32" s="210"/>
      <c r="AC32" s="210"/>
      <c r="AD32" s="210"/>
      <c r="AE32" s="210"/>
      <c r="AF32" s="210"/>
      <c r="AG32" s="210"/>
      <c r="AH32" s="210"/>
      <c r="AI32" s="210"/>
      <c r="AJ32" s="210"/>
      <c r="AK32" s="210"/>
      <c r="AL32" s="210"/>
      <c r="AM32" s="214" t="s">
        <v>186</v>
      </c>
      <c r="AN32" s="210"/>
      <c r="AO32" s="210"/>
      <c r="AP32" s="210"/>
      <c r="AQ32" s="210"/>
      <c r="AR32" s="210"/>
      <c r="AS32" s="214"/>
      <c r="AT32" s="214"/>
      <c r="AU32" s="214"/>
      <c r="AV32" s="214"/>
      <c r="AW32" s="214"/>
      <c r="AX32" s="214"/>
      <c r="AY32" s="214"/>
      <c r="AZ32" s="214"/>
      <c r="BA32" s="214"/>
      <c r="BB32" s="210"/>
      <c r="BC32" s="214"/>
      <c r="BD32" s="210"/>
      <c r="BE32" s="214" t="s">
        <v>187</v>
      </c>
      <c r="BF32" s="210"/>
      <c r="BG32" s="210"/>
      <c r="BH32" s="210"/>
      <c r="BI32" s="210"/>
      <c r="BJ32" s="214"/>
      <c r="BK32" s="214"/>
      <c r="BL32" s="214"/>
      <c r="BM32" s="214"/>
      <c r="BN32" s="214"/>
      <c r="BO32" s="214"/>
      <c r="BP32" s="214"/>
      <c r="BQ32" s="214"/>
      <c r="BR32" s="210"/>
      <c r="BS32" s="210"/>
      <c r="BT32" s="210"/>
      <c r="BU32" s="210"/>
      <c r="BV32" s="210"/>
      <c r="BW32" s="210" t="s">
        <v>188</v>
      </c>
      <c r="BX32" s="210"/>
      <c r="BY32" s="210"/>
      <c r="BZ32" s="210"/>
      <c r="CA32" s="210"/>
      <c r="CB32" s="214"/>
      <c r="CC32" s="214"/>
      <c r="CD32" s="214"/>
      <c r="CE32" s="214"/>
      <c r="CF32" s="214"/>
      <c r="CG32" s="214"/>
      <c r="CH32" s="214"/>
      <c r="CI32" s="214"/>
      <c r="CJ32" s="214"/>
      <c r="CK32" s="214"/>
      <c r="CL32" s="214"/>
      <c r="CM32" s="214"/>
      <c r="CN32" s="214"/>
      <c r="CO32" s="214" t="s">
        <v>189</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c r="A33" s="186"/>
      <c r="B33" s="212"/>
      <c r="C33" s="428" t="s">
        <v>190</v>
      </c>
      <c r="D33" s="428"/>
      <c r="E33" s="427" t="s">
        <v>191</v>
      </c>
      <c r="F33" s="427"/>
      <c r="G33" s="427"/>
      <c r="H33" s="427"/>
      <c r="I33" s="427"/>
      <c r="J33" s="427"/>
      <c r="K33" s="427"/>
      <c r="L33" s="427"/>
      <c r="M33" s="427"/>
      <c r="N33" s="427"/>
      <c r="O33" s="427"/>
      <c r="P33" s="427"/>
      <c r="Q33" s="427"/>
      <c r="R33" s="427"/>
      <c r="S33" s="427"/>
      <c r="T33" s="215"/>
      <c r="U33" s="428" t="s">
        <v>192</v>
      </c>
      <c r="V33" s="428"/>
      <c r="W33" s="427" t="s">
        <v>191</v>
      </c>
      <c r="X33" s="427"/>
      <c r="Y33" s="427"/>
      <c r="Z33" s="427"/>
      <c r="AA33" s="427"/>
      <c r="AB33" s="427"/>
      <c r="AC33" s="427"/>
      <c r="AD33" s="427"/>
      <c r="AE33" s="427"/>
      <c r="AF33" s="427"/>
      <c r="AG33" s="427"/>
      <c r="AH33" s="427"/>
      <c r="AI33" s="427"/>
      <c r="AJ33" s="427"/>
      <c r="AK33" s="427"/>
      <c r="AL33" s="215"/>
      <c r="AM33" s="428" t="s">
        <v>192</v>
      </c>
      <c r="AN33" s="428"/>
      <c r="AO33" s="427" t="s">
        <v>191</v>
      </c>
      <c r="AP33" s="427"/>
      <c r="AQ33" s="427"/>
      <c r="AR33" s="427"/>
      <c r="AS33" s="427"/>
      <c r="AT33" s="427"/>
      <c r="AU33" s="427"/>
      <c r="AV33" s="427"/>
      <c r="AW33" s="427"/>
      <c r="AX33" s="427"/>
      <c r="AY33" s="427"/>
      <c r="AZ33" s="427"/>
      <c r="BA33" s="427"/>
      <c r="BB33" s="427"/>
      <c r="BC33" s="427"/>
      <c r="BD33" s="216"/>
      <c r="BE33" s="427" t="s">
        <v>193</v>
      </c>
      <c r="BF33" s="427"/>
      <c r="BG33" s="427" t="s">
        <v>194</v>
      </c>
      <c r="BH33" s="427"/>
      <c r="BI33" s="427"/>
      <c r="BJ33" s="427"/>
      <c r="BK33" s="427"/>
      <c r="BL33" s="427"/>
      <c r="BM33" s="427"/>
      <c r="BN33" s="427"/>
      <c r="BO33" s="427"/>
      <c r="BP33" s="427"/>
      <c r="BQ33" s="427"/>
      <c r="BR33" s="427"/>
      <c r="BS33" s="427"/>
      <c r="BT33" s="427"/>
      <c r="BU33" s="427"/>
      <c r="BV33" s="216"/>
      <c r="BW33" s="428" t="s">
        <v>193</v>
      </c>
      <c r="BX33" s="428"/>
      <c r="BY33" s="427" t="s">
        <v>195</v>
      </c>
      <c r="BZ33" s="427"/>
      <c r="CA33" s="427"/>
      <c r="CB33" s="427"/>
      <c r="CC33" s="427"/>
      <c r="CD33" s="427"/>
      <c r="CE33" s="427"/>
      <c r="CF33" s="427"/>
      <c r="CG33" s="427"/>
      <c r="CH33" s="427"/>
      <c r="CI33" s="427"/>
      <c r="CJ33" s="427"/>
      <c r="CK33" s="427"/>
      <c r="CL33" s="427"/>
      <c r="CM33" s="427"/>
      <c r="CN33" s="215"/>
      <c r="CO33" s="428" t="s">
        <v>190</v>
      </c>
      <c r="CP33" s="428"/>
      <c r="CQ33" s="427" t="s">
        <v>196</v>
      </c>
      <c r="CR33" s="427"/>
      <c r="CS33" s="427"/>
      <c r="CT33" s="427"/>
      <c r="CU33" s="427"/>
      <c r="CV33" s="427"/>
      <c r="CW33" s="427"/>
      <c r="CX33" s="427"/>
      <c r="CY33" s="427"/>
      <c r="CZ33" s="427"/>
      <c r="DA33" s="427"/>
      <c r="DB33" s="427"/>
      <c r="DC33" s="427"/>
      <c r="DD33" s="427"/>
      <c r="DE33" s="427"/>
      <c r="DF33" s="215"/>
      <c r="DG33" s="426" t="s">
        <v>197</v>
      </c>
      <c r="DH33" s="426"/>
      <c r="DI33" s="217"/>
      <c r="DJ33" s="185"/>
      <c r="DK33" s="185"/>
      <c r="DL33" s="185"/>
      <c r="DM33" s="185"/>
      <c r="DN33" s="185"/>
      <c r="DO33" s="185"/>
    </row>
    <row r="34" spans="1:119" ht="32.25" customHeight="1">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2</v>
      </c>
      <c r="V34" s="424"/>
      <c r="W34" s="423" t="str">
        <f>IF('各会計、関係団体の財政状況及び健全化判断比率'!B28="","",'各会計、関係団体の財政状況及び健全化判断比率'!B28)</f>
        <v>国民健康保険特別会計</v>
      </c>
      <c r="X34" s="423"/>
      <c r="Y34" s="423"/>
      <c r="Z34" s="423"/>
      <c r="AA34" s="423"/>
      <c r="AB34" s="423"/>
      <c r="AC34" s="423"/>
      <c r="AD34" s="423"/>
      <c r="AE34" s="423"/>
      <c r="AF34" s="423"/>
      <c r="AG34" s="423"/>
      <c r="AH34" s="423"/>
      <c r="AI34" s="423"/>
      <c r="AJ34" s="423"/>
      <c r="AK34" s="423"/>
      <c r="AL34" s="213"/>
      <c r="AM34" s="424">
        <f>IF(AO34="","",MAX(C34:D43,U34:V43)+1)</f>
        <v>5</v>
      </c>
      <c r="AN34" s="424"/>
      <c r="AO34" s="423" t="str">
        <f>IF('各会計、関係団体の財政状況及び健全化判断比率'!B31="","",'各会計、関係団体の財政状況及び健全化判断比率'!B31)</f>
        <v>水道事業会計</v>
      </c>
      <c r="AP34" s="423"/>
      <c r="AQ34" s="423"/>
      <c r="AR34" s="423"/>
      <c r="AS34" s="423"/>
      <c r="AT34" s="423"/>
      <c r="AU34" s="423"/>
      <c r="AV34" s="423"/>
      <c r="AW34" s="423"/>
      <c r="AX34" s="423"/>
      <c r="AY34" s="423"/>
      <c r="AZ34" s="423"/>
      <c r="BA34" s="423"/>
      <c r="BB34" s="423"/>
      <c r="BC34" s="423"/>
      <c r="BD34" s="213"/>
      <c r="BE34" s="424">
        <f>IF(BG34="","",MAX(C34:D43,U34:V43,AM34:AN43)+1)</f>
        <v>6</v>
      </c>
      <c r="BF34" s="424"/>
      <c r="BG34" s="423" t="str">
        <f>IF('各会計、関係団体の財政状況及び健全化判断比率'!B32="","",'各会計、関係団体の財政状況及び健全化判断比率'!B32)</f>
        <v>公共下水道事業特別会計</v>
      </c>
      <c r="BH34" s="423"/>
      <c r="BI34" s="423"/>
      <c r="BJ34" s="423"/>
      <c r="BK34" s="423"/>
      <c r="BL34" s="423"/>
      <c r="BM34" s="423"/>
      <c r="BN34" s="423"/>
      <c r="BO34" s="423"/>
      <c r="BP34" s="423"/>
      <c r="BQ34" s="423"/>
      <c r="BR34" s="423"/>
      <c r="BS34" s="423"/>
      <c r="BT34" s="423"/>
      <c r="BU34" s="423"/>
      <c r="BV34" s="213"/>
      <c r="BW34" s="424">
        <f>IF(BY34="","",MAX(C34:D43,U34:V43,AM34:AN43,BE34:BF43)+1)</f>
        <v>8</v>
      </c>
      <c r="BX34" s="424"/>
      <c r="BY34" s="423" t="str">
        <f>IF('各会計、関係団体の財政状況及び健全化判断比率'!B68="","",'各会計、関係団体の財政状況及び健全化判断比率'!B68)</f>
        <v>上伊那広域連合（一般会計）</v>
      </c>
      <c r="BZ34" s="423"/>
      <c r="CA34" s="423"/>
      <c r="CB34" s="423"/>
      <c r="CC34" s="423"/>
      <c r="CD34" s="423"/>
      <c r="CE34" s="423"/>
      <c r="CF34" s="423"/>
      <c r="CG34" s="423"/>
      <c r="CH34" s="423"/>
      <c r="CI34" s="423"/>
      <c r="CJ34" s="423"/>
      <c r="CK34" s="423"/>
      <c r="CL34" s="423"/>
      <c r="CM34" s="423"/>
      <c r="CN34" s="213"/>
      <c r="CO34" s="424">
        <f>IF(CQ34="","",MAX(C34:D43,U34:V43,AM34:AN43,BE34:BF43,BW34:BX43)+1)</f>
        <v>18</v>
      </c>
      <c r="CP34" s="424"/>
      <c r="CQ34" s="423" t="str">
        <f>IF('各会計、関係団体の財政状況及び健全化判断比率'!BS7="","",'各会計、関係団体の財政状況及び健全化判断比率'!BS7)</f>
        <v>飯島町土地開発公社</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v>
      </c>
      <c r="DH34" s="425"/>
      <c r="DI34" s="217"/>
      <c r="DJ34" s="185"/>
      <c r="DK34" s="185"/>
      <c r="DL34" s="185"/>
      <c r="DM34" s="185"/>
      <c r="DN34" s="185"/>
      <c r="DO34" s="185"/>
    </row>
    <row r="35" spans="1:119" ht="32.25" customHeight="1">
      <c r="A35" s="186"/>
      <c r="B35" s="212"/>
      <c r="C35" s="424" t="str">
        <f>IF(E35="","",C34+1)</f>
        <v/>
      </c>
      <c r="D35" s="424"/>
      <c r="E35" s="423" t="str">
        <f>IF('各会計、関係団体の財政状況及び健全化判断比率'!B8="","",'各会計、関係団体の財政状況及び健全化判断比率'!B8)</f>
        <v/>
      </c>
      <c r="F35" s="423"/>
      <c r="G35" s="423"/>
      <c r="H35" s="423"/>
      <c r="I35" s="423"/>
      <c r="J35" s="423"/>
      <c r="K35" s="423"/>
      <c r="L35" s="423"/>
      <c r="M35" s="423"/>
      <c r="N35" s="423"/>
      <c r="O35" s="423"/>
      <c r="P35" s="423"/>
      <c r="Q35" s="423"/>
      <c r="R35" s="423"/>
      <c r="S35" s="423"/>
      <c r="T35" s="213"/>
      <c r="U35" s="424">
        <f>IF(W35="","",U34+1)</f>
        <v>3</v>
      </c>
      <c r="V35" s="424"/>
      <c r="W35" s="423" t="str">
        <f>IF('各会計、関係団体の財政状況及び健全化判断比率'!B29="","",'各会計、関係団体の財政状況及び健全化判断比率'!B29)</f>
        <v>介護保険特別会計</v>
      </c>
      <c r="X35" s="423"/>
      <c r="Y35" s="423"/>
      <c r="Z35" s="423"/>
      <c r="AA35" s="423"/>
      <c r="AB35" s="423"/>
      <c r="AC35" s="423"/>
      <c r="AD35" s="423"/>
      <c r="AE35" s="423"/>
      <c r="AF35" s="423"/>
      <c r="AG35" s="423"/>
      <c r="AH35" s="423"/>
      <c r="AI35" s="423"/>
      <c r="AJ35" s="423"/>
      <c r="AK35" s="423"/>
      <c r="AL35" s="213"/>
      <c r="AM35" s="424" t="str">
        <f t="shared" ref="AM35:AM43" si="0">IF(AO35="","",AM34+1)</f>
        <v/>
      </c>
      <c r="AN35" s="424"/>
      <c r="AO35" s="423"/>
      <c r="AP35" s="423"/>
      <c r="AQ35" s="423"/>
      <c r="AR35" s="423"/>
      <c r="AS35" s="423"/>
      <c r="AT35" s="423"/>
      <c r="AU35" s="423"/>
      <c r="AV35" s="423"/>
      <c r="AW35" s="423"/>
      <c r="AX35" s="423"/>
      <c r="AY35" s="423"/>
      <c r="AZ35" s="423"/>
      <c r="BA35" s="423"/>
      <c r="BB35" s="423"/>
      <c r="BC35" s="423"/>
      <c r="BD35" s="213"/>
      <c r="BE35" s="424">
        <f t="shared" ref="BE35:BE43" si="1">IF(BG35="","",BE34+1)</f>
        <v>7</v>
      </c>
      <c r="BF35" s="424"/>
      <c r="BG35" s="423" t="str">
        <f>IF('各会計、関係団体の財政状況及び健全化判断比率'!B33="","",'各会計、関係団体の財政状況及び健全化判断比率'!B33)</f>
        <v>農業集落排水事業特別会計</v>
      </c>
      <c r="BH35" s="423"/>
      <c r="BI35" s="423"/>
      <c r="BJ35" s="423"/>
      <c r="BK35" s="423"/>
      <c r="BL35" s="423"/>
      <c r="BM35" s="423"/>
      <c r="BN35" s="423"/>
      <c r="BO35" s="423"/>
      <c r="BP35" s="423"/>
      <c r="BQ35" s="423"/>
      <c r="BR35" s="423"/>
      <c r="BS35" s="423"/>
      <c r="BT35" s="423"/>
      <c r="BU35" s="423"/>
      <c r="BV35" s="213"/>
      <c r="BW35" s="424">
        <f t="shared" ref="BW35:BW43" si="2">IF(BY35="","",BW34+1)</f>
        <v>9</v>
      </c>
      <c r="BX35" s="424"/>
      <c r="BY35" s="423" t="str">
        <f>IF('各会計、関係団体の財政状況及び健全化判断比率'!B69="","",'各会計、関係団体の財政状況及び健全化判断比率'!B69)</f>
        <v>上伊那広域連合（消防事業特別会計）</v>
      </c>
      <c r="BZ35" s="423"/>
      <c r="CA35" s="423"/>
      <c r="CB35" s="423"/>
      <c r="CC35" s="423"/>
      <c r="CD35" s="423"/>
      <c r="CE35" s="423"/>
      <c r="CF35" s="423"/>
      <c r="CG35" s="423"/>
      <c r="CH35" s="423"/>
      <c r="CI35" s="423"/>
      <c r="CJ35" s="423"/>
      <c r="CK35" s="423"/>
      <c r="CL35" s="423"/>
      <c r="CM35" s="423"/>
      <c r="CN35" s="213"/>
      <c r="CO35" s="424">
        <f t="shared" ref="CO35:CO43" si="3">IF(CQ35="","",CO34+1)</f>
        <v>19</v>
      </c>
      <c r="CP35" s="424"/>
      <c r="CQ35" s="423" t="str">
        <f>IF('各会計、関係団体の財政状況及び健全化判断比率'!BS8="","",'各会計、関係団体の財政状況及び健全化判断比率'!BS8)</f>
        <v>まちづくりセンターいいじま</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f t="shared" ref="U36:U43" si="4">IF(W36="","",U35+1)</f>
        <v>4</v>
      </c>
      <c r="V36" s="424"/>
      <c r="W36" s="423" t="str">
        <f>IF('各会計、関係団体の財政状況及び健全化判断比率'!B30="","",'各会計、関係団体の財政状況及び健全化判断比率'!B30)</f>
        <v>後期高齢者医療特別会計</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f t="shared" si="2"/>
        <v>10</v>
      </c>
      <c r="BX36" s="424"/>
      <c r="BY36" s="423" t="str">
        <f>IF('各会計、関係団体の財政状況及び健全化判断比率'!B70="","",'各会計、関係団体の財政状況及び健全化判断比率'!B70)</f>
        <v>長野県市町村自治振興組合（一般会計）</v>
      </c>
      <c r="BZ36" s="423"/>
      <c r="CA36" s="423"/>
      <c r="CB36" s="423"/>
      <c r="CC36" s="423"/>
      <c r="CD36" s="423"/>
      <c r="CE36" s="423"/>
      <c r="CF36" s="423"/>
      <c r="CG36" s="423"/>
      <c r="CH36" s="423"/>
      <c r="CI36" s="423"/>
      <c r="CJ36" s="423"/>
      <c r="CK36" s="423"/>
      <c r="CL36" s="423"/>
      <c r="CM36" s="423"/>
      <c r="CN36" s="213"/>
      <c r="CO36" s="424" t="str">
        <f t="shared" si="3"/>
        <v/>
      </c>
      <c r="CP36" s="424"/>
      <c r="CQ36" s="423" t="str">
        <f>IF('各会計、関係団体の財政状況及び健全化判断比率'!BS9="","",'各会計、関係団体の財政状況及び健全化判断比率'!BS9)</f>
        <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t="str">
        <f t="shared" si="4"/>
        <v/>
      </c>
      <c r="V37" s="424"/>
      <c r="W37" s="423"/>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11</v>
      </c>
      <c r="BX37" s="424"/>
      <c r="BY37" s="423" t="str">
        <f>IF('各会計、関係団体の財政状況及び健全化判断比率'!B71="","",'各会計、関係団体の財政状況及び健全化判断比率'!B71)</f>
        <v>長野県後期高齢者医療広域連合（一般会計）</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12</v>
      </c>
      <c r="BX38" s="424"/>
      <c r="BY38" s="423" t="str">
        <f>IF('各会計、関係団体の財政状況及び健全化判断比率'!B72="","",'各会計、関係団体の財政状況及び健全化判断比率'!B72)</f>
        <v>長野県後期高齢者医療広域連合（後期高齢者医療事業会計）</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13</v>
      </c>
      <c r="BX39" s="424"/>
      <c r="BY39" s="423" t="str">
        <f>IF('各会計、関係団体の財政状況及び健全化判断比率'!B73="","",'各会計、関係団体の財政状況及び健全化判断比率'!B73)</f>
        <v>伊南行政組合（一般会計）</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f t="shared" si="2"/>
        <v>14</v>
      </c>
      <c r="BX40" s="424"/>
      <c r="BY40" s="423" t="str">
        <f>IF('各会計、関係団体の財政状況及び健全化判断比率'!B74="","",'各会計、関係団体の財政状況及び健全化判断比率'!B74)</f>
        <v>伊南行政組合（病院事業会計）</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f t="shared" si="2"/>
        <v>15</v>
      </c>
      <c r="BX41" s="424"/>
      <c r="BY41" s="423" t="str">
        <f>IF('各会計、関係団体の財政状況及び健全化判断比率'!B75="","",'各会計、関係団体の財政状況及び健全化判断比率'!B75)</f>
        <v>長野県市町村総合事務組合（一般会計）</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f t="shared" si="2"/>
        <v>16</v>
      </c>
      <c r="BX42" s="424"/>
      <c r="BY42" s="423" t="str">
        <f>IF('各会計、関係団体の財政状況及び健全化判断比率'!B76="","",'各会計、関係団体の財政状況及び健全化判断比率'!B76)</f>
        <v>長野県市町村総合事務組合（非常勤職員公務災害補償特別会計）</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f t="shared" si="2"/>
        <v>17</v>
      </c>
      <c r="BX43" s="424"/>
      <c r="BY43" s="423" t="str">
        <f>IF('各会計、関係団体の財政状況及び健全化判断比率'!B77="","",'各会計、関係団体の財政状況及び健全化判断比率'!B77)</f>
        <v>南信地域町村交通災害共済事務組合（一般会計）</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c r="B46" s="185" t="s">
        <v>198</v>
      </c>
      <c r="C46" s="185"/>
      <c r="D46" s="185"/>
      <c r="E46" s="185" t="s">
        <v>199</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c r="B47" s="185"/>
      <c r="C47" s="185"/>
      <c r="D47" s="185"/>
      <c r="E47" s="185" t="s">
        <v>200</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c r="B48" s="185"/>
      <c r="C48" s="185"/>
      <c r="D48" s="185"/>
      <c r="E48" s="185" t="s">
        <v>201</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c r="E49" s="221" t="s">
        <v>202</v>
      </c>
    </row>
    <row r="50" spans="5:5">
      <c r="E50" s="187" t="s">
        <v>203</v>
      </c>
    </row>
    <row r="51" spans="5:5">
      <c r="E51" s="187" t="s">
        <v>204</v>
      </c>
    </row>
    <row r="52" spans="5:5">
      <c r="E52" s="187" t="s">
        <v>205</v>
      </c>
    </row>
    <row r="53" spans="5:5"/>
    <row r="54" spans="5:5"/>
    <row r="55" spans="5:5"/>
    <row r="56" spans="5:5"/>
    <row r="57" spans="5:5" hidden="1"/>
    <row r="58" spans="5:5" hidden="1"/>
    <row r="59" spans="5:5" hidden="1"/>
  </sheetData>
  <sheetProtection algorithmName="SHA-512" hashValue="BSlnDiEbHmSSfJdiuX83I6AGhY4OyszEe3k7L0ljMIq3694rYb9CX07O0b+deCkqIEW4dMrGk7Brp/Xoy4dfdg==" saltValue="yVbhiR3GpiDwXGvaUA8zj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sheetPr codeName="MasterSheet5"/>
  <dimension ref="A1:P45"/>
  <sheetViews>
    <sheetView showGridLines="0" topLeftCell="C16" zoomScale="70" zoomScaleNormal="70" zoomScaleSheetLayoutView="100" workbookViewId="0">
      <selection activeCell="P1" sqref="P1:P1048576"/>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537</v>
      </c>
      <c r="G33" s="29" t="s">
        <v>538</v>
      </c>
      <c r="H33" s="29" t="s">
        <v>539</v>
      </c>
      <c r="I33" s="29" t="s">
        <v>540</v>
      </c>
      <c r="J33" s="30" t="s">
        <v>541</v>
      </c>
      <c r="K33" s="22"/>
      <c r="L33" s="22"/>
      <c r="M33" s="22"/>
      <c r="N33" s="22"/>
      <c r="O33" s="22"/>
      <c r="P33" s="22"/>
    </row>
    <row r="34" spans="1:16" ht="39" customHeight="1">
      <c r="A34" s="22"/>
      <c r="B34" s="31"/>
      <c r="C34" s="1245" t="s">
        <v>544</v>
      </c>
      <c r="D34" s="1245"/>
      <c r="E34" s="1246"/>
      <c r="F34" s="32">
        <v>12.14</v>
      </c>
      <c r="G34" s="33">
        <v>11.85</v>
      </c>
      <c r="H34" s="33">
        <v>11.86</v>
      </c>
      <c r="I34" s="33">
        <v>11.91</v>
      </c>
      <c r="J34" s="34">
        <v>10.63</v>
      </c>
      <c r="K34" s="22"/>
      <c r="L34" s="22"/>
      <c r="M34" s="22"/>
      <c r="N34" s="22"/>
      <c r="O34" s="22"/>
      <c r="P34" s="22"/>
    </row>
    <row r="35" spans="1:16" ht="39" customHeight="1">
      <c r="A35" s="22"/>
      <c r="B35" s="35"/>
      <c r="C35" s="1239" t="s">
        <v>545</v>
      </c>
      <c r="D35" s="1240"/>
      <c r="E35" s="1241"/>
      <c r="F35" s="36">
        <v>5.5</v>
      </c>
      <c r="G35" s="37">
        <v>10.41</v>
      </c>
      <c r="H35" s="37">
        <v>8.42</v>
      </c>
      <c r="I35" s="37">
        <v>8.3699999999999992</v>
      </c>
      <c r="J35" s="38">
        <v>5.17</v>
      </c>
      <c r="K35" s="22"/>
      <c r="L35" s="22"/>
      <c r="M35" s="22"/>
      <c r="N35" s="22"/>
      <c r="O35" s="22"/>
      <c r="P35" s="22"/>
    </row>
    <row r="36" spans="1:16" ht="39" customHeight="1">
      <c r="A36" s="22"/>
      <c r="B36" s="35"/>
      <c r="C36" s="1239" t="s">
        <v>546</v>
      </c>
      <c r="D36" s="1240"/>
      <c r="E36" s="1241"/>
      <c r="F36" s="36">
        <v>1.37</v>
      </c>
      <c r="G36" s="37">
        <v>0.9</v>
      </c>
      <c r="H36" s="37">
        <v>2.0699999999999998</v>
      </c>
      <c r="I36" s="37">
        <v>1.59</v>
      </c>
      <c r="J36" s="38">
        <v>0.86</v>
      </c>
      <c r="K36" s="22"/>
      <c r="L36" s="22"/>
      <c r="M36" s="22"/>
      <c r="N36" s="22"/>
      <c r="O36" s="22"/>
      <c r="P36" s="22"/>
    </row>
    <row r="37" spans="1:16" ht="39" customHeight="1">
      <c r="A37" s="22"/>
      <c r="B37" s="35"/>
      <c r="C37" s="1239" t="s">
        <v>547</v>
      </c>
      <c r="D37" s="1240"/>
      <c r="E37" s="1241"/>
      <c r="F37" s="36">
        <v>0.47</v>
      </c>
      <c r="G37" s="37">
        <v>0.09</v>
      </c>
      <c r="H37" s="37">
        <v>0.57999999999999996</v>
      </c>
      <c r="I37" s="37">
        <v>0.41</v>
      </c>
      <c r="J37" s="38">
        <v>0.86</v>
      </c>
      <c r="K37" s="22"/>
      <c r="L37" s="22"/>
      <c r="M37" s="22"/>
      <c r="N37" s="22"/>
      <c r="O37" s="22"/>
      <c r="P37" s="22"/>
    </row>
    <row r="38" spans="1:16" ht="39" customHeight="1">
      <c r="A38" s="22"/>
      <c r="B38" s="35"/>
      <c r="C38" s="1239" t="s">
        <v>548</v>
      </c>
      <c r="D38" s="1240"/>
      <c r="E38" s="1241"/>
      <c r="F38" s="36">
        <v>0.89</v>
      </c>
      <c r="G38" s="37">
        <v>0.96</v>
      </c>
      <c r="H38" s="37">
        <v>0.5</v>
      </c>
      <c r="I38" s="37">
        <v>0.48</v>
      </c>
      <c r="J38" s="38">
        <v>0.46</v>
      </c>
      <c r="K38" s="22"/>
      <c r="L38" s="22"/>
      <c r="M38" s="22"/>
      <c r="N38" s="22"/>
      <c r="O38" s="22"/>
      <c r="P38" s="22"/>
    </row>
    <row r="39" spans="1:16" ht="39" customHeight="1">
      <c r="A39" s="22"/>
      <c r="B39" s="35"/>
      <c r="C39" s="1239" t="s">
        <v>549</v>
      </c>
      <c r="D39" s="1240"/>
      <c r="E39" s="1241"/>
      <c r="F39" s="36">
        <v>0.83</v>
      </c>
      <c r="G39" s="37">
        <v>0.88</v>
      </c>
      <c r="H39" s="37">
        <v>0.55000000000000004</v>
      </c>
      <c r="I39" s="37">
        <v>0.48</v>
      </c>
      <c r="J39" s="38">
        <v>0.45</v>
      </c>
      <c r="K39" s="22"/>
      <c r="L39" s="22"/>
      <c r="M39" s="22"/>
      <c r="N39" s="22"/>
      <c r="O39" s="22"/>
      <c r="P39" s="22"/>
    </row>
    <row r="40" spans="1:16" ht="39" customHeight="1">
      <c r="A40" s="22"/>
      <c r="B40" s="35"/>
      <c r="C40" s="1239" t="s">
        <v>550</v>
      </c>
      <c r="D40" s="1240"/>
      <c r="E40" s="1241"/>
      <c r="F40" s="36">
        <v>0.06</v>
      </c>
      <c r="G40" s="37">
        <v>7.0000000000000007E-2</v>
      </c>
      <c r="H40" s="37">
        <v>0.08</v>
      </c>
      <c r="I40" s="37">
        <v>0.08</v>
      </c>
      <c r="J40" s="38">
        <v>7.0000000000000007E-2</v>
      </c>
      <c r="K40" s="22"/>
      <c r="L40" s="22"/>
      <c r="M40" s="22"/>
      <c r="N40" s="22"/>
      <c r="O40" s="22"/>
      <c r="P40" s="22"/>
    </row>
    <row r="41" spans="1:16" ht="39" customHeight="1">
      <c r="A41" s="22"/>
      <c r="B41" s="35"/>
      <c r="C41" s="1239"/>
      <c r="D41" s="1240"/>
      <c r="E41" s="1241"/>
      <c r="F41" s="36"/>
      <c r="G41" s="37"/>
      <c r="H41" s="37"/>
      <c r="I41" s="37"/>
      <c r="J41" s="38"/>
      <c r="K41" s="22"/>
      <c r="L41" s="22"/>
      <c r="M41" s="22"/>
      <c r="N41" s="22"/>
      <c r="O41" s="22"/>
      <c r="P41" s="22"/>
    </row>
    <row r="42" spans="1:16" ht="39" customHeight="1">
      <c r="A42" s="22"/>
      <c r="B42" s="39"/>
      <c r="C42" s="1239" t="s">
        <v>551</v>
      </c>
      <c r="D42" s="1240"/>
      <c r="E42" s="1241"/>
      <c r="F42" s="36" t="s">
        <v>496</v>
      </c>
      <c r="G42" s="37" t="s">
        <v>496</v>
      </c>
      <c r="H42" s="37" t="s">
        <v>496</v>
      </c>
      <c r="I42" s="37" t="s">
        <v>496</v>
      </c>
      <c r="J42" s="38" t="s">
        <v>496</v>
      </c>
      <c r="K42" s="22"/>
      <c r="L42" s="22"/>
      <c r="M42" s="22"/>
      <c r="N42" s="22"/>
      <c r="O42" s="22"/>
      <c r="P42" s="22"/>
    </row>
    <row r="43" spans="1:16" ht="39" customHeight="1" thickBot="1">
      <c r="A43" s="22"/>
      <c r="B43" s="40"/>
      <c r="C43" s="1242" t="s">
        <v>552</v>
      </c>
      <c r="D43" s="1243"/>
      <c r="E43" s="1244"/>
      <c r="F43" s="41" t="s">
        <v>496</v>
      </c>
      <c r="G43" s="42" t="s">
        <v>496</v>
      </c>
      <c r="H43" s="42" t="s">
        <v>496</v>
      </c>
      <c r="I43" s="42" t="s">
        <v>496</v>
      </c>
      <c r="J43" s="43" t="s">
        <v>496</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TBhf7Hsi/mTiWzx0eEb1aST7rONj9gU4CLEluD1DSAyz1WpvCW+NIedeoBnkpk+kOHGVlIn1FO1JsSyYlHK8Cw==" saltValue="COTXe/i8NEG+NEHoHVpZV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8"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sheetPr codeName="MasterSheet6">
    <pageSetUpPr fitToPage="1"/>
  </sheetPr>
  <dimension ref="A1:U62"/>
  <sheetViews>
    <sheetView showGridLines="0" topLeftCell="G33" zoomScale="85" zoomScaleNormal="85" zoomScaleSheetLayoutView="55" workbookViewId="0">
      <selection activeCell="M58" sqref="M58"/>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537</v>
      </c>
      <c r="L44" s="56" t="s">
        <v>538</v>
      </c>
      <c r="M44" s="56" t="s">
        <v>539</v>
      </c>
      <c r="N44" s="56" t="s">
        <v>540</v>
      </c>
      <c r="O44" s="57" t="s">
        <v>541</v>
      </c>
      <c r="P44" s="48"/>
      <c r="Q44" s="48"/>
      <c r="R44" s="48"/>
      <c r="S44" s="48"/>
      <c r="T44" s="48"/>
      <c r="U44" s="48"/>
    </row>
    <row r="45" spans="1:21" ht="30.75" customHeight="1">
      <c r="A45" s="48"/>
      <c r="B45" s="1265" t="s">
        <v>10</v>
      </c>
      <c r="C45" s="1266"/>
      <c r="D45" s="58"/>
      <c r="E45" s="1271" t="s">
        <v>11</v>
      </c>
      <c r="F45" s="1271"/>
      <c r="G45" s="1271"/>
      <c r="H45" s="1271"/>
      <c r="I45" s="1271"/>
      <c r="J45" s="1272"/>
      <c r="K45" s="59">
        <v>521</v>
      </c>
      <c r="L45" s="60">
        <v>513</v>
      </c>
      <c r="M45" s="60">
        <v>484</v>
      </c>
      <c r="N45" s="60">
        <v>471</v>
      </c>
      <c r="O45" s="61">
        <v>482</v>
      </c>
      <c r="P45" s="48"/>
      <c r="Q45" s="48"/>
      <c r="R45" s="48"/>
      <c r="S45" s="48"/>
      <c r="T45" s="48"/>
      <c r="U45" s="48"/>
    </row>
    <row r="46" spans="1:21" ht="30.75" customHeight="1">
      <c r="A46" s="48"/>
      <c r="B46" s="1267"/>
      <c r="C46" s="1268"/>
      <c r="D46" s="62"/>
      <c r="E46" s="1249" t="s">
        <v>12</v>
      </c>
      <c r="F46" s="1249"/>
      <c r="G46" s="1249"/>
      <c r="H46" s="1249"/>
      <c r="I46" s="1249"/>
      <c r="J46" s="1250"/>
      <c r="K46" s="63" t="s">
        <v>496</v>
      </c>
      <c r="L46" s="64" t="s">
        <v>496</v>
      </c>
      <c r="M46" s="64" t="s">
        <v>496</v>
      </c>
      <c r="N46" s="64" t="s">
        <v>496</v>
      </c>
      <c r="O46" s="65" t="s">
        <v>496</v>
      </c>
      <c r="P46" s="48"/>
      <c r="Q46" s="48"/>
      <c r="R46" s="48"/>
      <c r="S46" s="48"/>
      <c r="T46" s="48"/>
      <c r="U46" s="48"/>
    </row>
    <row r="47" spans="1:21" ht="30.75" customHeight="1">
      <c r="A47" s="48"/>
      <c r="B47" s="1267"/>
      <c r="C47" s="1268"/>
      <c r="D47" s="62"/>
      <c r="E47" s="1249" t="s">
        <v>13</v>
      </c>
      <c r="F47" s="1249"/>
      <c r="G47" s="1249"/>
      <c r="H47" s="1249"/>
      <c r="I47" s="1249"/>
      <c r="J47" s="1250"/>
      <c r="K47" s="63" t="s">
        <v>496</v>
      </c>
      <c r="L47" s="64" t="s">
        <v>496</v>
      </c>
      <c r="M47" s="64" t="s">
        <v>496</v>
      </c>
      <c r="N47" s="64" t="s">
        <v>496</v>
      </c>
      <c r="O47" s="65" t="s">
        <v>496</v>
      </c>
      <c r="P47" s="48"/>
      <c r="Q47" s="48"/>
      <c r="R47" s="48"/>
      <c r="S47" s="48"/>
      <c r="T47" s="48"/>
      <c r="U47" s="48"/>
    </row>
    <row r="48" spans="1:21" ht="30.75" customHeight="1">
      <c r="A48" s="48"/>
      <c r="B48" s="1267"/>
      <c r="C48" s="1268"/>
      <c r="D48" s="62"/>
      <c r="E48" s="1249" t="s">
        <v>14</v>
      </c>
      <c r="F48" s="1249"/>
      <c r="G48" s="1249"/>
      <c r="H48" s="1249"/>
      <c r="I48" s="1249"/>
      <c r="J48" s="1250"/>
      <c r="K48" s="63">
        <v>213</v>
      </c>
      <c r="L48" s="64">
        <v>222</v>
      </c>
      <c r="M48" s="64">
        <v>213</v>
      </c>
      <c r="N48" s="64">
        <v>263</v>
      </c>
      <c r="O48" s="65">
        <v>290</v>
      </c>
      <c r="P48" s="48"/>
      <c r="Q48" s="48"/>
      <c r="R48" s="48"/>
      <c r="S48" s="48"/>
      <c r="T48" s="48"/>
      <c r="U48" s="48"/>
    </row>
    <row r="49" spans="1:21" ht="30.75" customHeight="1">
      <c r="A49" s="48"/>
      <c r="B49" s="1267"/>
      <c r="C49" s="1268"/>
      <c r="D49" s="62"/>
      <c r="E49" s="1249" t="s">
        <v>15</v>
      </c>
      <c r="F49" s="1249"/>
      <c r="G49" s="1249"/>
      <c r="H49" s="1249"/>
      <c r="I49" s="1249"/>
      <c r="J49" s="1250"/>
      <c r="K49" s="63">
        <v>54</v>
      </c>
      <c r="L49" s="64">
        <v>48</v>
      </c>
      <c r="M49" s="64">
        <v>39</v>
      </c>
      <c r="N49" s="64">
        <v>39</v>
      </c>
      <c r="O49" s="65">
        <v>36</v>
      </c>
      <c r="P49" s="48"/>
      <c r="Q49" s="48"/>
      <c r="R49" s="48"/>
      <c r="S49" s="48"/>
      <c r="T49" s="48"/>
      <c r="U49" s="48"/>
    </row>
    <row r="50" spans="1:21" ht="30.75" customHeight="1">
      <c r="A50" s="48"/>
      <c r="B50" s="1267"/>
      <c r="C50" s="1268"/>
      <c r="D50" s="62"/>
      <c r="E50" s="1249" t="s">
        <v>16</v>
      </c>
      <c r="F50" s="1249"/>
      <c r="G50" s="1249"/>
      <c r="H50" s="1249"/>
      <c r="I50" s="1249"/>
      <c r="J50" s="1250"/>
      <c r="K50" s="63">
        <v>22</v>
      </c>
      <c r="L50" s="64">
        <v>20</v>
      </c>
      <c r="M50" s="64">
        <v>11</v>
      </c>
      <c r="N50" s="64">
        <v>16</v>
      </c>
      <c r="O50" s="65">
        <v>17</v>
      </c>
      <c r="P50" s="48"/>
      <c r="Q50" s="48"/>
      <c r="R50" s="48"/>
      <c r="S50" s="48"/>
      <c r="T50" s="48"/>
      <c r="U50" s="48"/>
    </row>
    <row r="51" spans="1:21" ht="30.75" customHeight="1">
      <c r="A51" s="48"/>
      <c r="B51" s="1269"/>
      <c r="C51" s="1270"/>
      <c r="D51" s="66"/>
      <c r="E51" s="1249" t="s">
        <v>17</v>
      </c>
      <c r="F51" s="1249"/>
      <c r="G51" s="1249"/>
      <c r="H51" s="1249"/>
      <c r="I51" s="1249"/>
      <c r="J51" s="1250"/>
      <c r="K51" s="63" t="s">
        <v>496</v>
      </c>
      <c r="L51" s="64" t="s">
        <v>496</v>
      </c>
      <c r="M51" s="64" t="s">
        <v>496</v>
      </c>
      <c r="N51" s="64" t="s">
        <v>496</v>
      </c>
      <c r="O51" s="65" t="s">
        <v>496</v>
      </c>
      <c r="P51" s="48"/>
      <c r="Q51" s="48"/>
      <c r="R51" s="48"/>
      <c r="S51" s="48"/>
      <c r="T51" s="48"/>
      <c r="U51" s="48"/>
    </row>
    <row r="52" spans="1:21" ht="30.75" customHeight="1">
      <c r="A52" s="48"/>
      <c r="B52" s="1247" t="s">
        <v>18</v>
      </c>
      <c r="C52" s="1248"/>
      <c r="D52" s="66"/>
      <c r="E52" s="1249" t="s">
        <v>19</v>
      </c>
      <c r="F52" s="1249"/>
      <c r="G52" s="1249"/>
      <c r="H52" s="1249"/>
      <c r="I52" s="1249"/>
      <c r="J52" s="1250"/>
      <c r="K52" s="63">
        <v>562</v>
      </c>
      <c r="L52" s="64">
        <v>563</v>
      </c>
      <c r="M52" s="64">
        <v>549</v>
      </c>
      <c r="N52" s="64">
        <v>555</v>
      </c>
      <c r="O52" s="65">
        <v>562</v>
      </c>
      <c r="P52" s="48"/>
      <c r="Q52" s="48"/>
      <c r="R52" s="48"/>
      <c r="S52" s="48"/>
      <c r="T52" s="48"/>
      <c r="U52" s="48"/>
    </row>
    <row r="53" spans="1:21" ht="30.75" customHeight="1" thickBot="1">
      <c r="A53" s="48"/>
      <c r="B53" s="1251" t="s">
        <v>20</v>
      </c>
      <c r="C53" s="1252"/>
      <c r="D53" s="67"/>
      <c r="E53" s="1253" t="s">
        <v>21</v>
      </c>
      <c r="F53" s="1253"/>
      <c r="G53" s="1253"/>
      <c r="H53" s="1253"/>
      <c r="I53" s="1253"/>
      <c r="J53" s="1254"/>
      <c r="K53" s="68">
        <v>248</v>
      </c>
      <c r="L53" s="69">
        <v>240</v>
      </c>
      <c r="M53" s="69">
        <v>198</v>
      </c>
      <c r="N53" s="69">
        <v>234</v>
      </c>
      <c r="O53" s="70">
        <v>263</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c r="A56" s="48"/>
      <c r="B56" s="75"/>
      <c r="C56" s="76"/>
      <c r="D56" s="76"/>
      <c r="E56" s="77"/>
      <c r="F56" s="77"/>
      <c r="G56" s="77"/>
      <c r="H56" s="77"/>
      <c r="I56" s="77"/>
      <c r="J56" s="78" t="s">
        <v>2</v>
      </c>
      <c r="K56" s="79" t="s">
        <v>553</v>
      </c>
      <c r="L56" s="80" t="s">
        <v>554</v>
      </c>
      <c r="M56" s="80" t="s">
        <v>555</v>
      </c>
      <c r="N56" s="80" t="s">
        <v>556</v>
      </c>
      <c r="O56" s="81" t="s">
        <v>557</v>
      </c>
      <c r="P56" s="48"/>
      <c r="Q56" s="48"/>
      <c r="R56" s="48"/>
      <c r="S56" s="48"/>
      <c r="T56" s="48"/>
      <c r="U56" s="48"/>
    </row>
    <row r="57" spans="1:21" ht="31.5" customHeight="1">
      <c r="B57" s="1255" t="s">
        <v>24</v>
      </c>
      <c r="C57" s="1256"/>
      <c r="D57" s="1259" t="s">
        <v>25</v>
      </c>
      <c r="E57" s="1260"/>
      <c r="F57" s="1260"/>
      <c r="G57" s="1260"/>
      <c r="H57" s="1260"/>
      <c r="I57" s="1260"/>
      <c r="J57" s="1261"/>
      <c r="K57" s="82" t="s">
        <v>571</v>
      </c>
      <c r="L57" s="83" t="s">
        <v>571</v>
      </c>
      <c r="M57" s="83" t="s">
        <v>571</v>
      </c>
      <c r="N57" s="83" t="s">
        <v>571</v>
      </c>
      <c r="O57" s="84" t="s">
        <v>571</v>
      </c>
    </row>
    <row r="58" spans="1:21" ht="31.5" customHeight="1" thickBot="1">
      <c r="B58" s="1257"/>
      <c r="C58" s="1258"/>
      <c r="D58" s="1262" t="s">
        <v>26</v>
      </c>
      <c r="E58" s="1263"/>
      <c r="F58" s="1263"/>
      <c r="G58" s="1263"/>
      <c r="H58" s="1263"/>
      <c r="I58" s="1263"/>
      <c r="J58" s="1264"/>
      <c r="K58" s="85" t="s">
        <v>571</v>
      </c>
      <c r="L58" s="86" t="s">
        <v>571</v>
      </c>
      <c r="M58" s="86" t="s">
        <v>571</v>
      </c>
      <c r="N58" s="86" t="s">
        <v>571</v>
      </c>
      <c r="O58" s="87" t="s">
        <v>571</v>
      </c>
    </row>
    <row r="59" spans="1:21" ht="24" customHeight="1">
      <c r="B59" s="88"/>
      <c r="C59" s="88"/>
      <c r="D59" s="89" t="s">
        <v>27</v>
      </c>
      <c r="E59" s="90"/>
      <c r="F59" s="90"/>
      <c r="G59" s="90"/>
      <c r="H59" s="90"/>
      <c r="I59" s="90"/>
      <c r="J59" s="90"/>
      <c r="K59" s="90"/>
      <c r="L59" s="90"/>
      <c r="M59" s="90"/>
      <c r="N59" s="90"/>
      <c r="O59" s="90"/>
    </row>
    <row r="60" spans="1:21" ht="24" customHeight="1">
      <c r="B60" s="91"/>
      <c r="C60" s="91"/>
      <c r="D60" s="89" t="s">
        <v>28</v>
      </c>
      <c r="E60" s="90"/>
      <c r="F60" s="90"/>
      <c r="G60" s="90"/>
      <c r="H60" s="90"/>
      <c r="I60" s="90"/>
      <c r="J60" s="90"/>
      <c r="K60" s="90"/>
      <c r="L60" s="90"/>
      <c r="M60" s="90"/>
      <c r="N60" s="90"/>
      <c r="O60" s="90"/>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ezFgqq7VWGuyR7cZazXMtQMHnSADpugbEW5lfaIHyT7dhWZgHDtfM6Mz9oePPUrkel6t1dF8fA0orUB9tkn/Xg==" saltValue="3RJee+P+cbeotcH8bTPZG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sheetPr codeName="MasterSheet7">
    <pageSetUpPr fitToPage="1"/>
  </sheetPr>
  <dimension ref="B1:M86"/>
  <sheetViews>
    <sheetView showGridLines="0" zoomScale="55" zoomScaleNormal="55" zoomScaleSheetLayoutView="100" workbookViewId="0">
      <selection activeCell="M41" sqref="M41:M45"/>
    </sheetView>
  </sheetViews>
  <sheetFormatPr defaultColWidth="0" defaultRowHeight="13.5" customHeight="1" zeroHeight="1"/>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3" t="s">
        <v>8</v>
      </c>
    </row>
    <row r="40" spans="2:13" ht="27.75" customHeight="1" thickBot="1">
      <c r="B40" s="94" t="s">
        <v>9</v>
      </c>
      <c r="C40" s="95"/>
      <c r="D40" s="95"/>
      <c r="E40" s="96"/>
      <c r="F40" s="96"/>
      <c r="G40" s="96"/>
      <c r="H40" s="97" t="s">
        <v>2</v>
      </c>
      <c r="I40" s="98" t="s">
        <v>537</v>
      </c>
      <c r="J40" s="99" t="s">
        <v>538</v>
      </c>
      <c r="K40" s="99" t="s">
        <v>539</v>
      </c>
      <c r="L40" s="99" t="s">
        <v>540</v>
      </c>
      <c r="M40" s="100" t="s">
        <v>541</v>
      </c>
    </row>
    <row r="41" spans="2:13" ht="27.75" customHeight="1">
      <c r="B41" s="1285" t="s">
        <v>29</v>
      </c>
      <c r="C41" s="1286"/>
      <c r="D41" s="101"/>
      <c r="E41" s="1287" t="s">
        <v>30</v>
      </c>
      <c r="F41" s="1287"/>
      <c r="G41" s="1287"/>
      <c r="H41" s="1288"/>
      <c r="I41" s="102">
        <v>4964</v>
      </c>
      <c r="J41" s="103">
        <v>4992</v>
      </c>
      <c r="K41" s="103">
        <v>4983</v>
      </c>
      <c r="L41" s="103">
        <v>4867</v>
      </c>
      <c r="M41" s="104">
        <v>4620</v>
      </c>
    </row>
    <row r="42" spans="2:13" ht="27.75" customHeight="1">
      <c r="B42" s="1275"/>
      <c r="C42" s="1276"/>
      <c r="D42" s="105"/>
      <c r="E42" s="1279" t="s">
        <v>31</v>
      </c>
      <c r="F42" s="1279"/>
      <c r="G42" s="1279"/>
      <c r="H42" s="1280"/>
      <c r="I42" s="106">
        <v>339</v>
      </c>
      <c r="J42" s="107">
        <v>306</v>
      </c>
      <c r="K42" s="107">
        <v>274</v>
      </c>
      <c r="L42" s="107">
        <v>242</v>
      </c>
      <c r="M42" s="108">
        <v>213</v>
      </c>
    </row>
    <row r="43" spans="2:13" ht="27.75" customHeight="1">
      <c r="B43" s="1275"/>
      <c r="C43" s="1276"/>
      <c r="D43" s="105"/>
      <c r="E43" s="1279" t="s">
        <v>32</v>
      </c>
      <c r="F43" s="1279"/>
      <c r="G43" s="1279"/>
      <c r="H43" s="1280"/>
      <c r="I43" s="106">
        <v>4886</v>
      </c>
      <c r="J43" s="107">
        <v>4514</v>
      </c>
      <c r="K43" s="107">
        <v>4320</v>
      </c>
      <c r="L43" s="107">
        <v>4622</v>
      </c>
      <c r="M43" s="108">
        <v>4736</v>
      </c>
    </row>
    <row r="44" spans="2:13" ht="27.75" customHeight="1">
      <c r="B44" s="1275"/>
      <c r="C44" s="1276"/>
      <c r="D44" s="105"/>
      <c r="E44" s="1279" t="s">
        <v>33</v>
      </c>
      <c r="F44" s="1279"/>
      <c r="G44" s="1279"/>
      <c r="H44" s="1280"/>
      <c r="I44" s="106">
        <v>279</v>
      </c>
      <c r="J44" s="107">
        <v>257</v>
      </c>
      <c r="K44" s="107">
        <v>221</v>
      </c>
      <c r="L44" s="107">
        <v>243</v>
      </c>
      <c r="M44" s="108">
        <v>412</v>
      </c>
    </row>
    <row r="45" spans="2:13" ht="27.75" customHeight="1">
      <c r="B45" s="1275"/>
      <c r="C45" s="1276"/>
      <c r="D45" s="105"/>
      <c r="E45" s="1279" t="s">
        <v>34</v>
      </c>
      <c r="F45" s="1279"/>
      <c r="G45" s="1279"/>
      <c r="H45" s="1280"/>
      <c r="I45" s="106">
        <v>1074</v>
      </c>
      <c r="J45" s="107">
        <v>1110</v>
      </c>
      <c r="K45" s="107">
        <v>1115</v>
      </c>
      <c r="L45" s="107">
        <v>1100</v>
      </c>
      <c r="M45" s="108">
        <v>1088</v>
      </c>
    </row>
    <row r="46" spans="2:13" ht="27.75" customHeight="1">
      <c r="B46" s="1275"/>
      <c r="C46" s="1276"/>
      <c r="D46" s="109"/>
      <c r="E46" s="1279" t="s">
        <v>35</v>
      </c>
      <c r="F46" s="1279"/>
      <c r="G46" s="1279"/>
      <c r="H46" s="1280"/>
      <c r="I46" s="106">
        <v>82</v>
      </c>
      <c r="J46" s="107">
        <v>61</v>
      </c>
      <c r="K46" s="107">
        <v>29</v>
      </c>
      <c r="L46" s="107" t="s">
        <v>496</v>
      </c>
      <c r="M46" s="108" t="s">
        <v>496</v>
      </c>
    </row>
    <row r="47" spans="2:13" ht="27.75" customHeight="1">
      <c r="B47" s="1275"/>
      <c r="C47" s="1276"/>
      <c r="D47" s="110"/>
      <c r="E47" s="1289" t="s">
        <v>36</v>
      </c>
      <c r="F47" s="1290"/>
      <c r="G47" s="1290"/>
      <c r="H47" s="1291"/>
      <c r="I47" s="106" t="s">
        <v>496</v>
      </c>
      <c r="J47" s="107" t="s">
        <v>496</v>
      </c>
      <c r="K47" s="107" t="s">
        <v>496</v>
      </c>
      <c r="L47" s="107" t="s">
        <v>496</v>
      </c>
      <c r="M47" s="108" t="s">
        <v>496</v>
      </c>
    </row>
    <row r="48" spans="2:13" ht="27.75" customHeight="1">
      <c r="B48" s="1275"/>
      <c r="C48" s="1276"/>
      <c r="D48" s="105"/>
      <c r="E48" s="1279" t="s">
        <v>37</v>
      </c>
      <c r="F48" s="1279"/>
      <c r="G48" s="1279"/>
      <c r="H48" s="1280"/>
      <c r="I48" s="106" t="s">
        <v>496</v>
      </c>
      <c r="J48" s="107" t="s">
        <v>496</v>
      </c>
      <c r="K48" s="107" t="s">
        <v>496</v>
      </c>
      <c r="L48" s="107" t="s">
        <v>496</v>
      </c>
      <c r="M48" s="108" t="s">
        <v>496</v>
      </c>
    </row>
    <row r="49" spans="2:13" ht="27.75" customHeight="1">
      <c r="B49" s="1277"/>
      <c r="C49" s="1278"/>
      <c r="D49" s="105"/>
      <c r="E49" s="1279" t="s">
        <v>38</v>
      </c>
      <c r="F49" s="1279"/>
      <c r="G49" s="1279"/>
      <c r="H49" s="1280"/>
      <c r="I49" s="106" t="s">
        <v>496</v>
      </c>
      <c r="J49" s="107" t="s">
        <v>496</v>
      </c>
      <c r="K49" s="107" t="s">
        <v>496</v>
      </c>
      <c r="L49" s="107" t="s">
        <v>496</v>
      </c>
      <c r="M49" s="108" t="s">
        <v>496</v>
      </c>
    </row>
    <row r="50" spans="2:13" ht="27.75" customHeight="1">
      <c r="B50" s="1273" t="s">
        <v>39</v>
      </c>
      <c r="C50" s="1274"/>
      <c r="D50" s="111"/>
      <c r="E50" s="1279" t="s">
        <v>40</v>
      </c>
      <c r="F50" s="1279"/>
      <c r="G50" s="1279"/>
      <c r="H50" s="1280"/>
      <c r="I50" s="106">
        <v>2043</v>
      </c>
      <c r="J50" s="107">
        <v>2137</v>
      </c>
      <c r="K50" s="107">
        <v>2304</v>
      </c>
      <c r="L50" s="107">
        <v>2400</v>
      </c>
      <c r="M50" s="108">
        <v>2456</v>
      </c>
    </row>
    <row r="51" spans="2:13" ht="27.75" customHeight="1">
      <c r="B51" s="1275"/>
      <c r="C51" s="1276"/>
      <c r="D51" s="105"/>
      <c r="E51" s="1279" t="s">
        <v>41</v>
      </c>
      <c r="F51" s="1279"/>
      <c r="G51" s="1279"/>
      <c r="H51" s="1280"/>
      <c r="I51" s="106">
        <v>415</v>
      </c>
      <c r="J51" s="107">
        <v>363</v>
      </c>
      <c r="K51" s="107">
        <v>366</v>
      </c>
      <c r="L51" s="107">
        <v>309</v>
      </c>
      <c r="M51" s="108">
        <v>241</v>
      </c>
    </row>
    <row r="52" spans="2:13" ht="27.75" customHeight="1">
      <c r="B52" s="1277"/>
      <c r="C52" s="1278"/>
      <c r="D52" s="105"/>
      <c r="E52" s="1279" t="s">
        <v>42</v>
      </c>
      <c r="F52" s="1279"/>
      <c r="G52" s="1279"/>
      <c r="H52" s="1280"/>
      <c r="I52" s="106">
        <v>7099</v>
      </c>
      <c r="J52" s="107">
        <v>6987</v>
      </c>
      <c r="K52" s="107">
        <v>6900</v>
      </c>
      <c r="L52" s="107">
        <v>6732</v>
      </c>
      <c r="M52" s="108">
        <v>6583</v>
      </c>
    </row>
    <row r="53" spans="2:13" ht="27.75" customHeight="1" thickBot="1">
      <c r="B53" s="1281" t="s">
        <v>43</v>
      </c>
      <c r="C53" s="1282"/>
      <c r="D53" s="112"/>
      <c r="E53" s="1283" t="s">
        <v>44</v>
      </c>
      <c r="F53" s="1283"/>
      <c r="G53" s="1283"/>
      <c r="H53" s="1284"/>
      <c r="I53" s="113">
        <v>2067</v>
      </c>
      <c r="J53" s="114">
        <v>1753</v>
      </c>
      <c r="K53" s="114">
        <v>1374</v>
      </c>
      <c r="L53" s="114">
        <v>1634</v>
      </c>
      <c r="M53" s="115">
        <v>1789</v>
      </c>
    </row>
    <row r="54" spans="2:13" ht="27.75" customHeight="1">
      <c r="B54" s="116" t="s">
        <v>45</v>
      </c>
      <c r="C54" s="117"/>
      <c r="D54" s="117"/>
      <c r="E54" s="118"/>
      <c r="F54" s="118"/>
      <c r="G54" s="118"/>
      <c r="H54" s="118"/>
      <c r="I54" s="119"/>
      <c r="J54" s="119"/>
      <c r="K54" s="119"/>
      <c r="L54" s="119"/>
      <c r="M54" s="11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778YiVR9gRfUaUR+97VPeylpbsodYr4fvHhrWCsl7vYlfbpT7Kp/VBRQd/7SjJZqtvR/j9j1PvWwwE98U42Htw==" saltValue="XDYp6cALWjXsd+Ey+XqhZ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sheetPr>
    <pageSetUpPr fitToPage="1"/>
  </sheetPr>
  <dimension ref="B1:W66"/>
  <sheetViews>
    <sheetView showGridLines="0" zoomScale="55" zoomScaleNormal="55" zoomScaleSheetLayoutView="100" workbookViewId="0">
      <selection activeCell="I63" sqref="I63"/>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0" t="s">
        <v>46</v>
      </c>
    </row>
    <row r="54" spans="2:8" ht="29.25" customHeight="1" thickBot="1">
      <c r="B54" s="121" t="s">
        <v>1</v>
      </c>
      <c r="C54" s="122"/>
      <c r="D54" s="122"/>
      <c r="E54" s="123" t="s">
        <v>2</v>
      </c>
      <c r="F54" s="124" t="s">
        <v>539</v>
      </c>
      <c r="G54" s="124" t="s">
        <v>540</v>
      </c>
      <c r="H54" s="125" t="s">
        <v>541</v>
      </c>
    </row>
    <row r="55" spans="2:8" ht="52.5" customHeight="1">
      <c r="B55" s="126"/>
      <c r="C55" s="1300" t="s">
        <v>47</v>
      </c>
      <c r="D55" s="1300"/>
      <c r="E55" s="1301"/>
      <c r="F55" s="127">
        <v>1003</v>
      </c>
      <c r="G55" s="127">
        <v>1004</v>
      </c>
      <c r="H55" s="128">
        <v>1015</v>
      </c>
    </row>
    <row r="56" spans="2:8" ht="52.5" customHeight="1">
      <c r="B56" s="129"/>
      <c r="C56" s="1302" t="s">
        <v>48</v>
      </c>
      <c r="D56" s="1302"/>
      <c r="E56" s="1303"/>
      <c r="F56" s="130">
        <v>226</v>
      </c>
      <c r="G56" s="130">
        <v>261</v>
      </c>
      <c r="H56" s="131">
        <v>347</v>
      </c>
    </row>
    <row r="57" spans="2:8" ht="53.25" customHeight="1">
      <c r="B57" s="129"/>
      <c r="C57" s="1304" t="s">
        <v>49</v>
      </c>
      <c r="D57" s="1304"/>
      <c r="E57" s="1305"/>
      <c r="F57" s="132">
        <v>778</v>
      </c>
      <c r="G57" s="132">
        <v>840</v>
      </c>
      <c r="H57" s="133">
        <v>801</v>
      </c>
    </row>
    <row r="58" spans="2:8" ht="45.75" customHeight="1">
      <c r="B58" s="134"/>
      <c r="C58" s="1292" t="s">
        <v>572</v>
      </c>
      <c r="D58" s="1293"/>
      <c r="E58" s="1294"/>
      <c r="F58" s="135">
        <v>401</v>
      </c>
      <c r="G58" s="135">
        <v>452</v>
      </c>
      <c r="H58" s="136">
        <v>492</v>
      </c>
    </row>
    <row r="59" spans="2:8" ht="45.75" customHeight="1">
      <c r="B59" s="134"/>
      <c r="C59" s="1292" t="s">
        <v>573</v>
      </c>
      <c r="D59" s="1293"/>
      <c r="E59" s="1294"/>
      <c r="F59" s="135">
        <v>237</v>
      </c>
      <c r="G59" s="135">
        <v>197</v>
      </c>
      <c r="H59" s="136">
        <v>182</v>
      </c>
    </row>
    <row r="60" spans="2:8" ht="45.75" customHeight="1">
      <c r="B60" s="134"/>
      <c r="C60" s="1292" t="s">
        <v>574</v>
      </c>
      <c r="D60" s="1293"/>
      <c r="E60" s="1294"/>
      <c r="F60" s="135">
        <v>58</v>
      </c>
      <c r="G60" s="135">
        <v>73</v>
      </c>
      <c r="H60" s="136">
        <v>78</v>
      </c>
    </row>
    <row r="61" spans="2:8" ht="45.75" customHeight="1">
      <c r="B61" s="134"/>
      <c r="C61" s="1292" t="s">
        <v>575</v>
      </c>
      <c r="D61" s="1293"/>
      <c r="E61" s="1294"/>
      <c r="F61" s="135">
        <v>70</v>
      </c>
      <c r="G61" s="135">
        <v>106</v>
      </c>
      <c r="H61" s="136">
        <v>37</v>
      </c>
    </row>
    <row r="62" spans="2:8" ht="45.75" customHeight="1" thickBot="1">
      <c r="B62" s="137"/>
      <c r="C62" s="1295" t="s">
        <v>576</v>
      </c>
      <c r="D62" s="1296"/>
      <c r="E62" s="1297"/>
      <c r="F62" s="138">
        <v>12</v>
      </c>
      <c r="G62" s="138">
        <v>12</v>
      </c>
      <c r="H62" s="139">
        <v>12</v>
      </c>
    </row>
    <row r="63" spans="2:8" ht="52.5" customHeight="1" thickBot="1">
      <c r="B63" s="140"/>
      <c r="C63" s="1298" t="s">
        <v>50</v>
      </c>
      <c r="D63" s="1298"/>
      <c r="E63" s="1299"/>
      <c r="F63" s="141">
        <v>2007</v>
      </c>
      <c r="G63" s="141">
        <v>2106</v>
      </c>
      <c r="H63" s="142">
        <v>2162</v>
      </c>
    </row>
    <row r="64" spans="2:8" ht="15" customHeight="1"/>
    <row r="65" ht="0" hidden="1" customHeight="1"/>
    <row r="66" ht="0" hidden="1" customHeight="1"/>
  </sheetData>
  <sheetProtection algorithmName="SHA-512" hashValue="c0pMAc1rINgKsoh2MAms90RlNFD/PmROKxEeLqw2YVahWtnqmsWGm2l4kkq51Cc06EEKkAPCs1skqdiAngSt3A==" saltValue="s2woZpmkX+GUgkchPuMkM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sheetPr>
    <pageSetUpPr fitToPage="1"/>
  </sheetPr>
  <dimension ref="A1:WZM191"/>
  <sheetViews>
    <sheetView showGridLines="0" topLeftCell="AK34" zoomScale="90" zoomScaleNormal="90" zoomScaleSheetLayoutView="55" workbookViewId="0">
      <selection activeCell="AN65" sqref="AN65:DC69"/>
    </sheetView>
  </sheetViews>
  <sheetFormatPr defaultColWidth="0" defaultRowHeight="13.5" customHeight="1" zeroHeight="1"/>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c r="A1" s="385"/>
      <c r="B1" s="386"/>
      <c r="DD1" s="387"/>
      <c r="DE1" s="387"/>
    </row>
    <row r="2" spans="1:143" ht="25.5" customHeight="1">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584</v>
      </c>
    </row>
    <row r="11" spans="1:143" s="290" customFormat="1">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584</v>
      </c>
    </row>
    <row r="13" spans="1:143" s="290" customFormat="1">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c r="DD19" s="387"/>
      <c r="DE19" s="387"/>
    </row>
    <row r="20" spans="1:351">
      <c r="DD20" s="387"/>
      <c r="DE20" s="387"/>
    </row>
    <row r="21" spans="1:351" ht="17.2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c r="B22" s="394"/>
      <c r="MM22" s="393"/>
    </row>
    <row r="23" spans="1:351">
      <c r="B23" s="394"/>
    </row>
    <row r="24" spans="1:351">
      <c r="B24" s="394"/>
    </row>
    <row r="25" spans="1:351">
      <c r="B25" s="394"/>
    </row>
    <row r="26" spans="1:351">
      <c r="B26" s="394"/>
    </row>
    <row r="27" spans="1:351">
      <c r="B27" s="394"/>
    </row>
    <row r="28" spans="1:351">
      <c r="B28" s="394"/>
    </row>
    <row r="29" spans="1:351">
      <c r="B29" s="394"/>
    </row>
    <row r="30" spans="1:351">
      <c r="B30" s="394"/>
    </row>
    <row r="31" spans="1:351">
      <c r="B31" s="394"/>
    </row>
    <row r="32" spans="1:351">
      <c r="B32" s="394"/>
    </row>
    <row r="33" spans="2:109">
      <c r="B33" s="394"/>
    </row>
    <row r="34" spans="2:109">
      <c r="B34" s="394"/>
    </row>
    <row r="35" spans="2:109">
      <c r="B35" s="394"/>
    </row>
    <row r="36" spans="2:109">
      <c r="B36" s="394"/>
    </row>
    <row r="37" spans="2:109">
      <c r="B37" s="394"/>
    </row>
    <row r="38" spans="2:109">
      <c r="B38" s="394"/>
    </row>
    <row r="39" spans="2:109">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c r="B40" s="399"/>
      <c r="DD40" s="399"/>
      <c r="DE40" s="387"/>
    </row>
    <row r="41" spans="2:109" ht="17.25">
      <c r="B41" s="400" t="s">
        <v>585</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c r="B42" s="394"/>
      <c r="G42" s="401"/>
      <c r="I42" s="402"/>
      <c r="J42" s="402"/>
      <c r="K42" s="402"/>
      <c r="AM42" s="401"/>
      <c r="AN42" s="401" t="s">
        <v>586</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c r="B43" s="394"/>
      <c r="AN43" s="1314" t="s">
        <v>595</v>
      </c>
      <c r="AO43" s="1315"/>
      <c r="AP43" s="1315"/>
      <c r="AQ43" s="1315"/>
      <c r="AR43" s="1315"/>
      <c r="AS43" s="1315"/>
      <c r="AT43" s="1315"/>
      <c r="AU43" s="1315"/>
      <c r="AV43" s="1315"/>
      <c r="AW43" s="1315"/>
      <c r="AX43" s="1315"/>
      <c r="AY43" s="1315"/>
      <c r="AZ43" s="1315"/>
      <c r="BA43" s="1315"/>
      <c r="BB43" s="1315"/>
      <c r="BC43" s="1315"/>
      <c r="BD43" s="1315"/>
      <c r="BE43" s="1315"/>
      <c r="BF43" s="1315"/>
      <c r="BG43" s="1315"/>
      <c r="BH43" s="1315"/>
      <c r="BI43" s="1315"/>
      <c r="BJ43" s="1315"/>
      <c r="BK43" s="1315"/>
      <c r="BL43" s="1315"/>
      <c r="BM43" s="1315"/>
      <c r="BN43" s="1315"/>
      <c r="BO43" s="1315"/>
      <c r="BP43" s="1315"/>
      <c r="BQ43" s="1315"/>
      <c r="BR43" s="1315"/>
      <c r="BS43" s="1315"/>
      <c r="BT43" s="1315"/>
      <c r="BU43" s="1315"/>
      <c r="BV43" s="1315"/>
      <c r="BW43" s="1315"/>
      <c r="BX43" s="1315"/>
      <c r="BY43" s="1315"/>
      <c r="BZ43" s="1315"/>
      <c r="CA43" s="1315"/>
      <c r="CB43" s="1315"/>
      <c r="CC43" s="1315"/>
      <c r="CD43" s="1315"/>
      <c r="CE43" s="1315"/>
      <c r="CF43" s="1315"/>
      <c r="CG43" s="1315"/>
      <c r="CH43" s="1315"/>
      <c r="CI43" s="1315"/>
      <c r="CJ43" s="1315"/>
      <c r="CK43" s="1315"/>
      <c r="CL43" s="1315"/>
      <c r="CM43" s="1315"/>
      <c r="CN43" s="1315"/>
      <c r="CO43" s="1315"/>
      <c r="CP43" s="1315"/>
      <c r="CQ43" s="1315"/>
      <c r="CR43" s="1315"/>
      <c r="CS43" s="1315"/>
      <c r="CT43" s="1315"/>
      <c r="CU43" s="1315"/>
      <c r="CV43" s="1315"/>
      <c r="CW43" s="1315"/>
      <c r="CX43" s="1315"/>
      <c r="CY43" s="1315"/>
      <c r="CZ43" s="1315"/>
      <c r="DA43" s="1315"/>
      <c r="DB43" s="1315"/>
      <c r="DC43" s="1316"/>
    </row>
    <row r="44" spans="2:109">
      <c r="B44" s="394"/>
      <c r="AN44" s="1317"/>
      <c r="AO44" s="1318"/>
      <c r="AP44" s="1318"/>
      <c r="AQ44" s="1318"/>
      <c r="AR44" s="1318"/>
      <c r="AS44" s="1318"/>
      <c r="AT44" s="1318"/>
      <c r="AU44" s="1318"/>
      <c r="AV44" s="1318"/>
      <c r="AW44" s="1318"/>
      <c r="AX44" s="1318"/>
      <c r="AY44" s="1318"/>
      <c r="AZ44" s="1318"/>
      <c r="BA44" s="1318"/>
      <c r="BB44" s="1318"/>
      <c r="BC44" s="1318"/>
      <c r="BD44" s="1318"/>
      <c r="BE44" s="1318"/>
      <c r="BF44" s="1318"/>
      <c r="BG44" s="1318"/>
      <c r="BH44" s="1318"/>
      <c r="BI44" s="1318"/>
      <c r="BJ44" s="1318"/>
      <c r="BK44" s="1318"/>
      <c r="BL44" s="1318"/>
      <c r="BM44" s="1318"/>
      <c r="BN44" s="1318"/>
      <c r="BO44" s="1318"/>
      <c r="BP44" s="1318"/>
      <c r="BQ44" s="1318"/>
      <c r="BR44" s="1318"/>
      <c r="BS44" s="1318"/>
      <c r="BT44" s="1318"/>
      <c r="BU44" s="1318"/>
      <c r="BV44" s="1318"/>
      <c r="BW44" s="1318"/>
      <c r="BX44" s="1318"/>
      <c r="BY44" s="1318"/>
      <c r="BZ44" s="1318"/>
      <c r="CA44" s="1318"/>
      <c r="CB44" s="1318"/>
      <c r="CC44" s="1318"/>
      <c r="CD44" s="1318"/>
      <c r="CE44" s="1318"/>
      <c r="CF44" s="1318"/>
      <c r="CG44" s="1318"/>
      <c r="CH44" s="1318"/>
      <c r="CI44" s="1318"/>
      <c r="CJ44" s="1318"/>
      <c r="CK44" s="1318"/>
      <c r="CL44" s="1318"/>
      <c r="CM44" s="1318"/>
      <c r="CN44" s="1318"/>
      <c r="CO44" s="1318"/>
      <c r="CP44" s="1318"/>
      <c r="CQ44" s="1318"/>
      <c r="CR44" s="1318"/>
      <c r="CS44" s="1318"/>
      <c r="CT44" s="1318"/>
      <c r="CU44" s="1318"/>
      <c r="CV44" s="1318"/>
      <c r="CW44" s="1318"/>
      <c r="CX44" s="1318"/>
      <c r="CY44" s="1318"/>
      <c r="CZ44" s="1318"/>
      <c r="DA44" s="1318"/>
      <c r="DB44" s="1318"/>
      <c r="DC44" s="1319"/>
    </row>
    <row r="45" spans="2:109">
      <c r="B45" s="394"/>
      <c r="AN45" s="1317"/>
      <c r="AO45" s="1318"/>
      <c r="AP45" s="1318"/>
      <c r="AQ45" s="1318"/>
      <c r="AR45" s="1318"/>
      <c r="AS45" s="1318"/>
      <c r="AT45" s="1318"/>
      <c r="AU45" s="1318"/>
      <c r="AV45" s="1318"/>
      <c r="AW45" s="1318"/>
      <c r="AX45" s="1318"/>
      <c r="AY45" s="1318"/>
      <c r="AZ45" s="1318"/>
      <c r="BA45" s="1318"/>
      <c r="BB45" s="1318"/>
      <c r="BC45" s="1318"/>
      <c r="BD45" s="1318"/>
      <c r="BE45" s="1318"/>
      <c r="BF45" s="1318"/>
      <c r="BG45" s="1318"/>
      <c r="BH45" s="1318"/>
      <c r="BI45" s="1318"/>
      <c r="BJ45" s="1318"/>
      <c r="BK45" s="1318"/>
      <c r="BL45" s="1318"/>
      <c r="BM45" s="1318"/>
      <c r="BN45" s="1318"/>
      <c r="BO45" s="1318"/>
      <c r="BP45" s="1318"/>
      <c r="BQ45" s="1318"/>
      <c r="BR45" s="1318"/>
      <c r="BS45" s="1318"/>
      <c r="BT45" s="1318"/>
      <c r="BU45" s="1318"/>
      <c r="BV45" s="1318"/>
      <c r="BW45" s="1318"/>
      <c r="BX45" s="1318"/>
      <c r="BY45" s="1318"/>
      <c r="BZ45" s="1318"/>
      <c r="CA45" s="1318"/>
      <c r="CB45" s="1318"/>
      <c r="CC45" s="1318"/>
      <c r="CD45" s="1318"/>
      <c r="CE45" s="1318"/>
      <c r="CF45" s="1318"/>
      <c r="CG45" s="1318"/>
      <c r="CH45" s="1318"/>
      <c r="CI45" s="1318"/>
      <c r="CJ45" s="1318"/>
      <c r="CK45" s="1318"/>
      <c r="CL45" s="1318"/>
      <c r="CM45" s="1318"/>
      <c r="CN45" s="1318"/>
      <c r="CO45" s="1318"/>
      <c r="CP45" s="1318"/>
      <c r="CQ45" s="1318"/>
      <c r="CR45" s="1318"/>
      <c r="CS45" s="1318"/>
      <c r="CT45" s="1318"/>
      <c r="CU45" s="1318"/>
      <c r="CV45" s="1318"/>
      <c r="CW45" s="1318"/>
      <c r="CX45" s="1318"/>
      <c r="CY45" s="1318"/>
      <c r="CZ45" s="1318"/>
      <c r="DA45" s="1318"/>
      <c r="DB45" s="1318"/>
      <c r="DC45" s="1319"/>
    </row>
    <row r="46" spans="2:109">
      <c r="B46" s="394"/>
      <c r="AN46" s="1317"/>
      <c r="AO46" s="1318"/>
      <c r="AP46" s="1318"/>
      <c r="AQ46" s="1318"/>
      <c r="AR46" s="1318"/>
      <c r="AS46" s="1318"/>
      <c r="AT46" s="1318"/>
      <c r="AU46" s="1318"/>
      <c r="AV46" s="1318"/>
      <c r="AW46" s="1318"/>
      <c r="AX46" s="1318"/>
      <c r="AY46" s="1318"/>
      <c r="AZ46" s="1318"/>
      <c r="BA46" s="1318"/>
      <c r="BB46" s="1318"/>
      <c r="BC46" s="1318"/>
      <c r="BD46" s="1318"/>
      <c r="BE46" s="1318"/>
      <c r="BF46" s="1318"/>
      <c r="BG46" s="1318"/>
      <c r="BH46" s="1318"/>
      <c r="BI46" s="1318"/>
      <c r="BJ46" s="1318"/>
      <c r="BK46" s="1318"/>
      <c r="BL46" s="1318"/>
      <c r="BM46" s="1318"/>
      <c r="BN46" s="1318"/>
      <c r="BO46" s="1318"/>
      <c r="BP46" s="1318"/>
      <c r="BQ46" s="1318"/>
      <c r="BR46" s="1318"/>
      <c r="BS46" s="1318"/>
      <c r="BT46" s="1318"/>
      <c r="BU46" s="1318"/>
      <c r="BV46" s="1318"/>
      <c r="BW46" s="1318"/>
      <c r="BX46" s="1318"/>
      <c r="BY46" s="1318"/>
      <c r="BZ46" s="1318"/>
      <c r="CA46" s="1318"/>
      <c r="CB46" s="1318"/>
      <c r="CC46" s="1318"/>
      <c r="CD46" s="1318"/>
      <c r="CE46" s="1318"/>
      <c r="CF46" s="1318"/>
      <c r="CG46" s="1318"/>
      <c r="CH46" s="1318"/>
      <c r="CI46" s="1318"/>
      <c r="CJ46" s="1318"/>
      <c r="CK46" s="1318"/>
      <c r="CL46" s="1318"/>
      <c r="CM46" s="1318"/>
      <c r="CN46" s="1318"/>
      <c r="CO46" s="1318"/>
      <c r="CP46" s="1318"/>
      <c r="CQ46" s="1318"/>
      <c r="CR46" s="1318"/>
      <c r="CS46" s="1318"/>
      <c r="CT46" s="1318"/>
      <c r="CU46" s="1318"/>
      <c r="CV46" s="1318"/>
      <c r="CW46" s="1318"/>
      <c r="CX46" s="1318"/>
      <c r="CY46" s="1318"/>
      <c r="CZ46" s="1318"/>
      <c r="DA46" s="1318"/>
      <c r="DB46" s="1318"/>
      <c r="DC46" s="1319"/>
    </row>
    <row r="47" spans="2:109">
      <c r="B47" s="394"/>
      <c r="AN47" s="1320"/>
      <c r="AO47" s="1321"/>
      <c r="AP47" s="1321"/>
      <c r="AQ47" s="1321"/>
      <c r="AR47" s="1321"/>
      <c r="AS47" s="1321"/>
      <c r="AT47" s="1321"/>
      <c r="AU47" s="1321"/>
      <c r="AV47" s="1321"/>
      <c r="AW47" s="1321"/>
      <c r="AX47" s="1321"/>
      <c r="AY47" s="1321"/>
      <c r="AZ47" s="1321"/>
      <c r="BA47" s="1321"/>
      <c r="BB47" s="1321"/>
      <c r="BC47" s="1321"/>
      <c r="BD47" s="1321"/>
      <c r="BE47" s="1321"/>
      <c r="BF47" s="1321"/>
      <c r="BG47" s="1321"/>
      <c r="BH47" s="1321"/>
      <c r="BI47" s="1321"/>
      <c r="BJ47" s="1321"/>
      <c r="BK47" s="1321"/>
      <c r="BL47" s="1321"/>
      <c r="BM47" s="1321"/>
      <c r="BN47" s="1321"/>
      <c r="BO47" s="1321"/>
      <c r="BP47" s="1321"/>
      <c r="BQ47" s="1321"/>
      <c r="BR47" s="1321"/>
      <c r="BS47" s="1321"/>
      <c r="BT47" s="1321"/>
      <c r="BU47" s="1321"/>
      <c r="BV47" s="1321"/>
      <c r="BW47" s="1321"/>
      <c r="BX47" s="1321"/>
      <c r="BY47" s="1321"/>
      <c r="BZ47" s="1321"/>
      <c r="CA47" s="1321"/>
      <c r="CB47" s="1321"/>
      <c r="CC47" s="1321"/>
      <c r="CD47" s="1321"/>
      <c r="CE47" s="1321"/>
      <c r="CF47" s="1321"/>
      <c r="CG47" s="1321"/>
      <c r="CH47" s="1321"/>
      <c r="CI47" s="1321"/>
      <c r="CJ47" s="1321"/>
      <c r="CK47" s="1321"/>
      <c r="CL47" s="1321"/>
      <c r="CM47" s="1321"/>
      <c r="CN47" s="1321"/>
      <c r="CO47" s="1321"/>
      <c r="CP47" s="1321"/>
      <c r="CQ47" s="1321"/>
      <c r="CR47" s="1321"/>
      <c r="CS47" s="1321"/>
      <c r="CT47" s="1321"/>
      <c r="CU47" s="1321"/>
      <c r="CV47" s="1321"/>
      <c r="CW47" s="1321"/>
      <c r="CX47" s="1321"/>
      <c r="CY47" s="1321"/>
      <c r="CZ47" s="1321"/>
      <c r="DA47" s="1321"/>
      <c r="DB47" s="1321"/>
      <c r="DC47" s="1322"/>
    </row>
    <row r="48" spans="2:109">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c r="B49" s="394"/>
      <c r="AN49" s="387" t="s">
        <v>587</v>
      </c>
    </row>
    <row r="50" spans="1:109">
      <c r="B50" s="394"/>
      <c r="G50" s="1306"/>
      <c r="H50" s="1306"/>
      <c r="I50" s="1306"/>
      <c r="J50" s="1306"/>
      <c r="K50" s="404"/>
      <c r="L50" s="404"/>
      <c r="M50" s="405"/>
      <c r="N50" s="405"/>
      <c r="AN50" s="1324"/>
      <c r="AO50" s="1325"/>
      <c r="AP50" s="1325"/>
      <c r="AQ50" s="1325"/>
      <c r="AR50" s="1325"/>
      <c r="AS50" s="1325"/>
      <c r="AT50" s="1325"/>
      <c r="AU50" s="1325"/>
      <c r="AV50" s="1325"/>
      <c r="AW50" s="1325"/>
      <c r="AX50" s="1325"/>
      <c r="AY50" s="1325"/>
      <c r="AZ50" s="1325"/>
      <c r="BA50" s="1325"/>
      <c r="BB50" s="1325"/>
      <c r="BC50" s="1325"/>
      <c r="BD50" s="1325"/>
      <c r="BE50" s="1325"/>
      <c r="BF50" s="1325"/>
      <c r="BG50" s="1325"/>
      <c r="BH50" s="1325"/>
      <c r="BI50" s="1325"/>
      <c r="BJ50" s="1325"/>
      <c r="BK50" s="1325"/>
      <c r="BL50" s="1325"/>
      <c r="BM50" s="1325"/>
      <c r="BN50" s="1325"/>
      <c r="BO50" s="1326"/>
      <c r="BP50" s="1312" t="s">
        <v>537</v>
      </c>
      <c r="BQ50" s="1312"/>
      <c r="BR50" s="1312"/>
      <c r="BS50" s="1312"/>
      <c r="BT50" s="1312"/>
      <c r="BU50" s="1312"/>
      <c r="BV50" s="1312"/>
      <c r="BW50" s="1312"/>
      <c r="BX50" s="1312" t="s">
        <v>538</v>
      </c>
      <c r="BY50" s="1312"/>
      <c r="BZ50" s="1312"/>
      <c r="CA50" s="1312"/>
      <c r="CB50" s="1312"/>
      <c r="CC50" s="1312"/>
      <c r="CD50" s="1312"/>
      <c r="CE50" s="1312"/>
      <c r="CF50" s="1312" t="s">
        <v>539</v>
      </c>
      <c r="CG50" s="1312"/>
      <c r="CH50" s="1312"/>
      <c r="CI50" s="1312"/>
      <c r="CJ50" s="1312"/>
      <c r="CK50" s="1312"/>
      <c r="CL50" s="1312"/>
      <c r="CM50" s="1312"/>
      <c r="CN50" s="1312" t="s">
        <v>540</v>
      </c>
      <c r="CO50" s="1312"/>
      <c r="CP50" s="1312"/>
      <c r="CQ50" s="1312"/>
      <c r="CR50" s="1312"/>
      <c r="CS50" s="1312"/>
      <c r="CT50" s="1312"/>
      <c r="CU50" s="1312"/>
      <c r="CV50" s="1312" t="s">
        <v>541</v>
      </c>
      <c r="CW50" s="1312"/>
      <c r="CX50" s="1312"/>
      <c r="CY50" s="1312"/>
      <c r="CZ50" s="1312"/>
      <c r="DA50" s="1312"/>
      <c r="DB50" s="1312"/>
      <c r="DC50" s="1312"/>
    </row>
    <row r="51" spans="1:109" ht="13.5" customHeight="1">
      <c r="B51" s="394"/>
      <c r="G51" s="1323"/>
      <c r="H51" s="1323"/>
      <c r="I51" s="1327"/>
      <c r="J51" s="1327"/>
      <c r="K51" s="1313"/>
      <c r="L51" s="1313"/>
      <c r="M51" s="1313"/>
      <c r="N51" s="1313"/>
      <c r="AM51" s="403"/>
      <c r="AN51" s="1311" t="s">
        <v>588</v>
      </c>
      <c r="AO51" s="1311"/>
      <c r="AP51" s="1311"/>
      <c r="AQ51" s="1311"/>
      <c r="AR51" s="1311"/>
      <c r="AS51" s="1311"/>
      <c r="AT51" s="1311"/>
      <c r="AU51" s="1311"/>
      <c r="AV51" s="1311"/>
      <c r="AW51" s="1311"/>
      <c r="AX51" s="1311"/>
      <c r="AY51" s="1311"/>
      <c r="AZ51" s="1311"/>
      <c r="BA51" s="1311"/>
      <c r="BB51" s="1311" t="s">
        <v>589</v>
      </c>
      <c r="BC51" s="1311"/>
      <c r="BD51" s="1311"/>
      <c r="BE51" s="1311"/>
      <c r="BF51" s="1311"/>
      <c r="BG51" s="1311"/>
      <c r="BH51" s="1311"/>
      <c r="BI51" s="1311"/>
      <c r="BJ51" s="1311"/>
      <c r="BK51" s="1311"/>
      <c r="BL51" s="1311"/>
      <c r="BM51" s="1311"/>
      <c r="BN51" s="1311"/>
      <c r="BO51" s="1311"/>
      <c r="BP51" s="1328"/>
      <c r="BQ51" s="1308"/>
      <c r="BR51" s="1308"/>
      <c r="BS51" s="1308"/>
      <c r="BT51" s="1308"/>
      <c r="BU51" s="1308"/>
      <c r="BV51" s="1308"/>
      <c r="BW51" s="1308"/>
      <c r="BX51" s="1308">
        <v>63.5</v>
      </c>
      <c r="BY51" s="1308"/>
      <c r="BZ51" s="1308"/>
      <c r="CA51" s="1308"/>
      <c r="CB51" s="1308"/>
      <c r="CC51" s="1308"/>
      <c r="CD51" s="1308"/>
      <c r="CE51" s="1308"/>
      <c r="CF51" s="1308">
        <v>49.6</v>
      </c>
      <c r="CG51" s="1308"/>
      <c r="CH51" s="1308"/>
      <c r="CI51" s="1308"/>
      <c r="CJ51" s="1308"/>
      <c r="CK51" s="1308"/>
      <c r="CL51" s="1308"/>
      <c r="CM51" s="1308"/>
      <c r="CN51" s="1308">
        <v>59.3</v>
      </c>
      <c r="CO51" s="1308"/>
      <c r="CP51" s="1308"/>
      <c r="CQ51" s="1308"/>
      <c r="CR51" s="1308"/>
      <c r="CS51" s="1308"/>
      <c r="CT51" s="1308"/>
      <c r="CU51" s="1308"/>
      <c r="CV51" s="1308">
        <v>64.7</v>
      </c>
      <c r="CW51" s="1308"/>
      <c r="CX51" s="1308"/>
      <c r="CY51" s="1308"/>
      <c r="CZ51" s="1308"/>
      <c r="DA51" s="1308"/>
      <c r="DB51" s="1308"/>
      <c r="DC51" s="1308"/>
    </row>
    <row r="52" spans="1:109">
      <c r="B52" s="394"/>
      <c r="G52" s="1323"/>
      <c r="H52" s="1323"/>
      <c r="I52" s="1327"/>
      <c r="J52" s="1327"/>
      <c r="K52" s="1313"/>
      <c r="L52" s="1313"/>
      <c r="M52" s="1313"/>
      <c r="N52" s="1313"/>
      <c r="AM52" s="403"/>
      <c r="AN52" s="1311"/>
      <c r="AO52" s="1311"/>
      <c r="AP52" s="1311"/>
      <c r="AQ52" s="1311"/>
      <c r="AR52" s="1311"/>
      <c r="AS52" s="1311"/>
      <c r="AT52" s="1311"/>
      <c r="AU52" s="1311"/>
      <c r="AV52" s="1311"/>
      <c r="AW52" s="1311"/>
      <c r="AX52" s="1311"/>
      <c r="AY52" s="1311"/>
      <c r="AZ52" s="1311"/>
      <c r="BA52" s="1311"/>
      <c r="BB52" s="1311"/>
      <c r="BC52" s="1311"/>
      <c r="BD52" s="1311"/>
      <c r="BE52" s="1311"/>
      <c r="BF52" s="1311"/>
      <c r="BG52" s="1311"/>
      <c r="BH52" s="1311"/>
      <c r="BI52" s="1311"/>
      <c r="BJ52" s="1311"/>
      <c r="BK52" s="1311"/>
      <c r="BL52" s="1311"/>
      <c r="BM52" s="1311"/>
      <c r="BN52" s="1311"/>
      <c r="BO52" s="1311"/>
      <c r="BP52" s="1308"/>
      <c r="BQ52" s="1308"/>
      <c r="BR52" s="1308"/>
      <c r="BS52" s="1308"/>
      <c r="BT52" s="1308"/>
      <c r="BU52" s="1308"/>
      <c r="BV52" s="1308"/>
      <c r="BW52" s="1308"/>
      <c r="BX52" s="1308"/>
      <c r="BY52" s="1308"/>
      <c r="BZ52" s="1308"/>
      <c r="CA52" s="1308"/>
      <c r="CB52" s="1308"/>
      <c r="CC52" s="1308"/>
      <c r="CD52" s="1308"/>
      <c r="CE52" s="1308"/>
      <c r="CF52" s="1308"/>
      <c r="CG52" s="1308"/>
      <c r="CH52" s="1308"/>
      <c r="CI52" s="1308"/>
      <c r="CJ52" s="1308"/>
      <c r="CK52" s="1308"/>
      <c r="CL52" s="1308"/>
      <c r="CM52" s="1308"/>
      <c r="CN52" s="1308"/>
      <c r="CO52" s="1308"/>
      <c r="CP52" s="1308"/>
      <c r="CQ52" s="1308"/>
      <c r="CR52" s="1308"/>
      <c r="CS52" s="1308"/>
      <c r="CT52" s="1308"/>
      <c r="CU52" s="1308"/>
      <c r="CV52" s="1308"/>
      <c r="CW52" s="1308"/>
      <c r="CX52" s="1308"/>
      <c r="CY52" s="1308"/>
      <c r="CZ52" s="1308"/>
      <c r="DA52" s="1308"/>
      <c r="DB52" s="1308"/>
      <c r="DC52" s="1308"/>
    </row>
    <row r="53" spans="1:109">
      <c r="A53" s="402"/>
      <c r="B53" s="394"/>
      <c r="G53" s="1323"/>
      <c r="H53" s="1323"/>
      <c r="I53" s="1306"/>
      <c r="J53" s="1306"/>
      <c r="K53" s="1313"/>
      <c r="L53" s="1313"/>
      <c r="M53" s="1313"/>
      <c r="N53" s="1313"/>
      <c r="AM53" s="403"/>
      <c r="AN53" s="1311"/>
      <c r="AO53" s="1311"/>
      <c r="AP53" s="1311"/>
      <c r="AQ53" s="1311"/>
      <c r="AR53" s="1311"/>
      <c r="AS53" s="1311"/>
      <c r="AT53" s="1311"/>
      <c r="AU53" s="1311"/>
      <c r="AV53" s="1311"/>
      <c r="AW53" s="1311"/>
      <c r="AX53" s="1311"/>
      <c r="AY53" s="1311"/>
      <c r="AZ53" s="1311"/>
      <c r="BA53" s="1311"/>
      <c r="BB53" s="1311" t="s">
        <v>590</v>
      </c>
      <c r="BC53" s="1311"/>
      <c r="BD53" s="1311"/>
      <c r="BE53" s="1311"/>
      <c r="BF53" s="1311"/>
      <c r="BG53" s="1311"/>
      <c r="BH53" s="1311"/>
      <c r="BI53" s="1311"/>
      <c r="BJ53" s="1311"/>
      <c r="BK53" s="1311"/>
      <c r="BL53" s="1311"/>
      <c r="BM53" s="1311"/>
      <c r="BN53" s="1311"/>
      <c r="BO53" s="1311"/>
      <c r="BP53" s="1328"/>
      <c r="BQ53" s="1308"/>
      <c r="BR53" s="1308"/>
      <c r="BS53" s="1308"/>
      <c r="BT53" s="1308"/>
      <c r="BU53" s="1308"/>
      <c r="BV53" s="1308"/>
      <c r="BW53" s="1308"/>
      <c r="BX53" s="1308">
        <v>63.8</v>
      </c>
      <c r="BY53" s="1308"/>
      <c r="BZ53" s="1308"/>
      <c r="CA53" s="1308"/>
      <c r="CB53" s="1308"/>
      <c r="CC53" s="1308"/>
      <c r="CD53" s="1308"/>
      <c r="CE53" s="1308"/>
      <c r="CF53" s="1308">
        <v>69.5</v>
      </c>
      <c r="CG53" s="1308"/>
      <c r="CH53" s="1308"/>
      <c r="CI53" s="1308"/>
      <c r="CJ53" s="1308"/>
      <c r="CK53" s="1308"/>
      <c r="CL53" s="1308"/>
      <c r="CM53" s="1308"/>
      <c r="CN53" s="1308">
        <v>71.2</v>
      </c>
      <c r="CO53" s="1308"/>
      <c r="CP53" s="1308"/>
      <c r="CQ53" s="1308"/>
      <c r="CR53" s="1308"/>
      <c r="CS53" s="1308"/>
      <c r="CT53" s="1308"/>
      <c r="CU53" s="1308"/>
      <c r="CV53" s="1308">
        <v>73</v>
      </c>
      <c r="CW53" s="1308"/>
      <c r="CX53" s="1308"/>
      <c r="CY53" s="1308"/>
      <c r="CZ53" s="1308"/>
      <c r="DA53" s="1308"/>
      <c r="DB53" s="1308"/>
      <c r="DC53" s="1308"/>
    </row>
    <row r="54" spans="1:109">
      <c r="A54" s="402"/>
      <c r="B54" s="394"/>
      <c r="G54" s="1323"/>
      <c r="H54" s="1323"/>
      <c r="I54" s="1306"/>
      <c r="J54" s="1306"/>
      <c r="K54" s="1313"/>
      <c r="L54" s="1313"/>
      <c r="M54" s="1313"/>
      <c r="N54" s="1313"/>
      <c r="AM54" s="403"/>
      <c r="AN54" s="1311"/>
      <c r="AO54" s="1311"/>
      <c r="AP54" s="1311"/>
      <c r="AQ54" s="1311"/>
      <c r="AR54" s="1311"/>
      <c r="AS54" s="1311"/>
      <c r="AT54" s="1311"/>
      <c r="AU54" s="1311"/>
      <c r="AV54" s="1311"/>
      <c r="AW54" s="1311"/>
      <c r="AX54" s="1311"/>
      <c r="AY54" s="1311"/>
      <c r="AZ54" s="1311"/>
      <c r="BA54" s="1311"/>
      <c r="BB54" s="1311"/>
      <c r="BC54" s="1311"/>
      <c r="BD54" s="1311"/>
      <c r="BE54" s="1311"/>
      <c r="BF54" s="1311"/>
      <c r="BG54" s="1311"/>
      <c r="BH54" s="1311"/>
      <c r="BI54" s="1311"/>
      <c r="BJ54" s="1311"/>
      <c r="BK54" s="1311"/>
      <c r="BL54" s="1311"/>
      <c r="BM54" s="1311"/>
      <c r="BN54" s="1311"/>
      <c r="BO54" s="1311"/>
      <c r="BP54" s="1308"/>
      <c r="BQ54" s="1308"/>
      <c r="BR54" s="1308"/>
      <c r="BS54" s="1308"/>
      <c r="BT54" s="1308"/>
      <c r="BU54" s="1308"/>
      <c r="BV54" s="1308"/>
      <c r="BW54" s="1308"/>
      <c r="BX54" s="1308"/>
      <c r="BY54" s="1308"/>
      <c r="BZ54" s="1308"/>
      <c r="CA54" s="1308"/>
      <c r="CB54" s="1308"/>
      <c r="CC54" s="1308"/>
      <c r="CD54" s="1308"/>
      <c r="CE54" s="1308"/>
      <c r="CF54" s="1308"/>
      <c r="CG54" s="1308"/>
      <c r="CH54" s="1308"/>
      <c r="CI54" s="1308"/>
      <c r="CJ54" s="1308"/>
      <c r="CK54" s="1308"/>
      <c r="CL54" s="1308"/>
      <c r="CM54" s="1308"/>
      <c r="CN54" s="1308"/>
      <c r="CO54" s="1308"/>
      <c r="CP54" s="1308"/>
      <c r="CQ54" s="1308"/>
      <c r="CR54" s="1308"/>
      <c r="CS54" s="1308"/>
      <c r="CT54" s="1308"/>
      <c r="CU54" s="1308"/>
      <c r="CV54" s="1308"/>
      <c r="CW54" s="1308"/>
      <c r="CX54" s="1308"/>
      <c r="CY54" s="1308"/>
      <c r="CZ54" s="1308"/>
      <c r="DA54" s="1308"/>
      <c r="DB54" s="1308"/>
      <c r="DC54" s="1308"/>
    </row>
    <row r="55" spans="1:109">
      <c r="A55" s="402"/>
      <c r="B55" s="394"/>
      <c r="G55" s="1306"/>
      <c r="H55" s="1306"/>
      <c r="I55" s="1306"/>
      <c r="J55" s="1306"/>
      <c r="K55" s="1313"/>
      <c r="L55" s="1313"/>
      <c r="M55" s="1313"/>
      <c r="N55" s="1313"/>
      <c r="AN55" s="1312" t="s">
        <v>591</v>
      </c>
      <c r="AO55" s="1312"/>
      <c r="AP55" s="1312"/>
      <c r="AQ55" s="1312"/>
      <c r="AR55" s="1312"/>
      <c r="AS55" s="1312"/>
      <c r="AT55" s="1312"/>
      <c r="AU55" s="1312"/>
      <c r="AV55" s="1312"/>
      <c r="AW55" s="1312"/>
      <c r="AX55" s="1312"/>
      <c r="AY55" s="1312"/>
      <c r="AZ55" s="1312"/>
      <c r="BA55" s="1312"/>
      <c r="BB55" s="1311" t="s">
        <v>589</v>
      </c>
      <c r="BC55" s="1311"/>
      <c r="BD55" s="1311"/>
      <c r="BE55" s="1311"/>
      <c r="BF55" s="1311"/>
      <c r="BG55" s="1311"/>
      <c r="BH55" s="1311"/>
      <c r="BI55" s="1311"/>
      <c r="BJ55" s="1311"/>
      <c r="BK55" s="1311"/>
      <c r="BL55" s="1311"/>
      <c r="BM55" s="1311"/>
      <c r="BN55" s="1311"/>
      <c r="BO55" s="1311"/>
      <c r="BP55" s="1328"/>
      <c r="BQ55" s="1308"/>
      <c r="BR55" s="1308"/>
      <c r="BS55" s="1308"/>
      <c r="BT55" s="1308"/>
      <c r="BU55" s="1308"/>
      <c r="BV55" s="1308"/>
      <c r="BW55" s="1308"/>
      <c r="BX55" s="1308">
        <v>0.8</v>
      </c>
      <c r="BY55" s="1308"/>
      <c r="BZ55" s="1308"/>
      <c r="CA55" s="1308"/>
      <c r="CB55" s="1308"/>
      <c r="CC55" s="1308"/>
      <c r="CD55" s="1308"/>
      <c r="CE55" s="1308"/>
      <c r="CF55" s="1308">
        <v>0</v>
      </c>
      <c r="CG55" s="1308"/>
      <c r="CH55" s="1308"/>
      <c r="CI55" s="1308"/>
      <c r="CJ55" s="1308"/>
      <c r="CK55" s="1308"/>
      <c r="CL55" s="1308"/>
      <c r="CM55" s="1308"/>
      <c r="CN55" s="1308">
        <v>0</v>
      </c>
      <c r="CO55" s="1308"/>
      <c r="CP55" s="1308"/>
      <c r="CQ55" s="1308"/>
      <c r="CR55" s="1308"/>
      <c r="CS55" s="1308"/>
      <c r="CT55" s="1308"/>
      <c r="CU55" s="1308"/>
      <c r="CV55" s="1308">
        <v>0</v>
      </c>
      <c r="CW55" s="1308"/>
      <c r="CX55" s="1308"/>
      <c r="CY55" s="1308"/>
      <c r="CZ55" s="1308"/>
      <c r="DA55" s="1308"/>
      <c r="DB55" s="1308"/>
      <c r="DC55" s="1308"/>
    </row>
    <row r="56" spans="1:109">
      <c r="A56" s="402"/>
      <c r="B56" s="394"/>
      <c r="G56" s="1306"/>
      <c r="H56" s="1306"/>
      <c r="I56" s="1306"/>
      <c r="J56" s="1306"/>
      <c r="K56" s="1313"/>
      <c r="L56" s="1313"/>
      <c r="M56" s="1313"/>
      <c r="N56" s="1313"/>
      <c r="AN56" s="1312"/>
      <c r="AO56" s="1312"/>
      <c r="AP56" s="1312"/>
      <c r="AQ56" s="1312"/>
      <c r="AR56" s="1312"/>
      <c r="AS56" s="1312"/>
      <c r="AT56" s="1312"/>
      <c r="AU56" s="1312"/>
      <c r="AV56" s="1312"/>
      <c r="AW56" s="1312"/>
      <c r="AX56" s="1312"/>
      <c r="AY56" s="1312"/>
      <c r="AZ56" s="1312"/>
      <c r="BA56" s="1312"/>
      <c r="BB56" s="1311"/>
      <c r="BC56" s="1311"/>
      <c r="BD56" s="1311"/>
      <c r="BE56" s="1311"/>
      <c r="BF56" s="1311"/>
      <c r="BG56" s="1311"/>
      <c r="BH56" s="1311"/>
      <c r="BI56" s="1311"/>
      <c r="BJ56" s="1311"/>
      <c r="BK56" s="1311"/>
      <c r="BL56" s="1311"/>
      <c r="BM56" s="1311"/>
      <c r="BN56" s="1311"/>
      <c r="BO56" s="1311"/>
      <c r="BP56" s="1308"/>
      <c r="BQ56" s="1308"/>
      <c r="BR56" s="1308"/>
      <c r="BS56" s="1308"/>
      <c r="BT56" s="1308"/>
      <c r="BU56" s="1308"/>
      <c r="BV56" s="1308"/>
      <c r="BW56" s="1308"/>
      <c r="BX56" s="1308"/>
      <c r="BY56" s="1308"/>
      <c r="BZ56" s="1308"/>
      <c r="CA56" s="1308"/>
      <c r="CB56" s="1308"/>
      <c r="CC56" s="1308"/>
      <c r="CD56" s="1308"/>
      <c r="CE56" s="1308"/>
      <c r="CF56" s="1308"/>
      <c r="CG56" s="1308"/>
      <c r="CH56" s="1308"/>
      <c r="CI56" s="1308"/>
      <c r="CJ56" s="1308"/>
      <c r="CK56" s="1308"/>
      <c r="CL56" s="1308"/>
      <c r="CM56" s="1308"/>
      <c r="CN56" s="1308"/>
      <c r="CO56" s="1308"/>
      <c r="CP56" s="1308"/>
      <c r="CQ56" s="1308"/>
      <c r="CR56" s="1308"/>
      <c r="CS56" s="1308"/>
      <c r="CT56" s="1308"/>
      <c r="CU56" s="1308"/>
      <c r="CV56" s="1308"/>
      <c r="CW56" s="1308"/>
      <c r="CX56" s="1308"/>
      <c r="CY56" s="1308"/>
      <c r="CZ56" s="1308"/>
      <c r="DA56" s="1308"/>
      <c r="DB56" s="1308"/>
      <c r="DC56" s="1308"/>
    </row>
    <row r="57" spans="1:109" s="402" customFormat="1">
      <c r="B57" s="406"/>
      <c r="G57" s="1306"/>
      <c r="H57" s="1306"/>
      <c r="I57" s="1309"/>
      <c r="J57" s="1309"/>
      <c r="K57" s="1313"/>
      <c r="L57" s="1313"/>
      <c r="M57" s="1313"/>
      <c r="N57" s="1313"/>
      <c r="AM57" s="387"/>
      <c r="AN57" s="1312"/>
      <c r="AO57" s="1312"/>
      <c r="AP57" s="1312"/>
      <c r="AQ57" s="1312"/>
      <c r="AR57" s="1312"/>
      <c r="AS57" s="1312"/>
      <c r="AT57" s="1312"/>
      <c r="AU57" s="1312"/>
      <c r="AV57" s="1312"/>
      <c r="AW57" s="1312"/>
      <c r="AX57" s="1312"/>
      <c r="AY57" s="1312"/>
      <c r="AZ57" s="1312"/>
      <c r="BA57" s="1312"/>
      <c r="BB57" s="1311" t="s">
        <v>590</v>
      </c>
      <c r="BC57" s="1311"/>
      <c r="BD57" s="1311"/>
      <c r="BE57" s="1311"/>
      <c r="BF57" s="1311"/>
      <c r="BG57" s="1311"/>
      <c r="BH57" s="1311"/>
      <c r="BI57" s="1311"/>
      <c r="BJ57" s="1311"/>
      <c r="BK57" s="1311"/>
      <c r="BL57" s="1311"/>
      <c r="BM57" s="1311"/>
      <c r="BN57" s="1311"/>
      <c r="BO57" s="1311"/>
      <c r="BP57" s="1328"/>
      <c r="BQ57" s="1308"/>
      <c r="BR57" s="1308"/>
      <c r="BS57" s="1308"/>
      <c r="BT57" s="1308"/>
      <c r="BU57" s="1308"/>
      <c r="BV57" s="1308"/>
      <c r="BW57" s="1308"/>
      <c r="BX57" s="1308">
        <v>56.2</v>
      </c>
      <c r="BY57" s="1308"/>
      <c r="BZ57" s="1308"/>
      <c r="CA57" s="1308"/>
      <c r="CB57" s="1308"/>
      <c r="CC57" s="1308"/>
      <c r="CD57" s="1308"/>
      <c r="CE57" s="1308"/>
      <c r="CF57" s="1308">
        <v>58.6</v>
      </c>
      <c r="CG57" s="1308"/>
      <c r="CH57" s="1308"/>
      <c r="CI57" s="1308"/>
      <c r="CJ57" s="1308"/>
      <c r="CK57" s="1308"/>
      <c r="CL57" s="1308"/>
      <c r="CM57" s="1308"/>
      <c r="CN57" s="1308">
        <v>59.1</v>
      </c>
      <c r="CO57" s="1308"/>
      <c r="CP57" s="1308"/>
      <c r="CQ57" s="1308"/>
      <c r="CR57" s="1308"/>
      <c r="CS57" s="1308"/>
      <c r="CT57" s="1308"/>
      <c r="CU57" s="1308"/>
      <c r="CV57" s="1308">
        <v>61.2</v>
      </c>
      <c r="CW57" s="1308"/>
      <c r="CX57" s="1308"/>
      <c r="CY57" s="1308"/>
      <c r="CZ57" s="1308"/>
      <c r="DA57" s="1308"/>
      <c r="DB57" s="1308"/>
      <c r="DC57" s="1308"/>
      <c r="DD57" s="407"/>
      <c r="DE57" s="406"/>
    </row>
    <row r="58" spans="1:109" s="402" customFormat="1">
      <c r="A58" s="387"/>
      <c r="B58" s="406"/>
      <c r="G58" s="1306"/>
      <c r="H58" s="1306"/>
      <c r="I58" s="1309"/>
      <c r="J58" s="1309"/>
      <c r="K58" s="1313"/>
      <c r="L58" s="1313"/>
      <c r="M58" s="1313"/>
      <c r="N58" s="1313"/>
      <c r="AM58" s="387"/>
      <c r="AN58" s="1312"/>
      <c r="AO58" s="1312"/>
      <c r="AP58" s="1312"/>
      <c r="AQ58" s="1312"/>
      <c r="AR58" s="1312"/>
      <c r="AS58" s="1312"/>
      <c r="AT58" s="1312"/>
      <c r="AU58" s="1312"/>
      <c r="AV58" s="1312"/>
      <c r="AW58" s="1312"/>
      <c r="AX58" s="1312"/>
      <c r="AY58" s="1312"/>
      <c r="AZ58" s="1312"/>
      <c r="BA58" s="1312"/>
      <c r="BB58" s="1311"/>
      <c r="BC58" s="1311"/>
      <c r="BD58" s="1311"/>
      <c r="BE58" s="1311"/>
      <c r="BF58" s="1311"/>
      <c r="BG58" s="1311"/>
      <c r="BH58" s="1311"/>
      <c r="BI58" s="1311"/>
      <c r="BJ58" s="1311"/>
      <c r="BK58" s="1311"/>
      <c r="BL58" s="1311"/>
      <c r="BM58" s="1311"/>
      <c r="BN58" s="1311"/>
      <c r="BO58" s="1311"/>
      <c r="BP58" s="1308"/>
      <c r="BQ58" s="1308"/>
      <c r="BR58" s="1308"/>
      <c r="BS58" s="1308"/>
      <c r="BT58" s="1308"/>
      <c r="BU58" s="1308"/>
      <c r="BV58" s="1308"/>
      <c r="BW58" s="1308"/>
      <c r="BX58" s="1308"/>
      <c r="BY58" s="1308"/>
      <c r="BZ58" s="1308"/>
      <c r="CA58" s="1308"/>
      <c r="CB58" s="1308"/>
      <c r="CC58" s="1308"/>
      <c r="CD58" s="1308"/>
      <c r="CE58" s="1308"/>
      <c r="CF58" s="1308"/>
      <c r="CG58" s="1308"/>
      <c r="CH58" s="1308"/>
      <c r="CI58" s="1308"/>
      <c r="CJ58" s="1308"/>
      <c r="CK58" s="1308"/>
      <c r="CL58" s="1308"/>
      <c r="CM58" s="1308"/>
      <c r="CN58" s="1308"/>
      <c r="CO58" s="1308"/>
      <c r="CP58" s="1308"/>
      <c r="CQ58" s="1308"/>
      <c r="CR58" s="1308"/>
      <c r="CS58" s="1308"/>
      <c r="CT58" s="1308"/>
      <c r="CU58" s="1308"/>
      <c r="CV58" s="1308"/>
      <c r="CW58" s="1308"/>
      <c r="CX58" s="1308"/>
      <c r="CY58" s="1308"/>
      <c r="CZ58" s="1308"/>
      <c r="DA58" s="1308"/>
      <c r="DB58" s="1308"/>
      <c r="DC58" s="1308"/>
      <c r="DD58" s="407"/>
      <c r="DE58" s="406"/>
    </row>
    <row r="59" spans="1:109" s="402" customFormat="1">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c r="B63" s="413" t="s">
        <v>592</v>
      </c>
    </row>
    <row r="64" spans="1:109">
      <c r="B64" s="394"/>
      <c r="G64" s="401"/>
      <c r="I64" s="414"/>
      <c r="J64" s="414"/>
      <c r="K64" s="414"/>
      <c r="L64" s="414"/>
      <c r="M64" s="414"/>
      <c r="N64" s="415"/>
      <c r="AM64" s="401"/>
      <c r="AN64" s="401" t="s">
        <v>586</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c r="B65" s="394"/>
      <c r="AN65" s="1314" t="s">
        <v>596</v>
      </c>
      <c r="AO65" s="1315"/>
      <c r="AP65" s="1315"/>
      <c r="AQ65" s="1315"/>
      <c r="AR65" s="1315"/>
      <c r="AS65" s="1315"/>
      <c r="AT65" s="1315"/>
      <c r="AU65" s="1315"/>
      <c r="AV65" s="1315"/>
      <c r="AW65" s="1315"/>
      <c r="AX65" s="1315"/>
      <c r="AY65" s="1315"/>
      <c r="AZ65" s="1315"/>
      <c r="BA65" s="1315"/>
      <c r="BB65" s="1315"/>
      <c r="BC65" s="1315"/>
      <c r="BD65" s="1315"/>
      <c r="BE65" s="1315"/>
      <c r="BF65" s="1315"/>
      <c r="BG65" s="1315"/>
      <c r="BH65" s="1315"/>
      <c r="BI65" s="1315"/>
      <c r="BJ65" s="1315"/>
      <c r="BK65" s="1315"/>
      <c r="BL65" s="1315"/>
      <c r="BM65" s="1315"/>
      <c r="BN65" s="1315"/>
      <c r="BO65" s="1315"/>
      <c r="BP65" s="1315"/>
      <c r="BQ65" s="1315"/>
      <c r="BR65" s="1315"/>
      <c r="BS65" s="1315"/>
      <c r="BT65" s="1315"/>
      <c r="BU65" s="1315"/>
      <c r="BV65" s="1315"/>
      <c r="BW65" s="1315"/>
      <c r="BX65" s="1315"/>
      <c r="BY65" s="1315"/>
      <c r="BZ65" s="1315"/>
      <c r="CA65" s="1315"/>
      <c r="CB65" s="1315"/>
      <c r="CC65" s="1315"/>
      <c r="CD65" s="1315"/>
      <c r="CE65" s="1315"/>
      <c r="CF65" s="1315"/>
      <c r="CG65" s="1315"/>
      <c r="CH65" s="1315"/>
      <c r="CI65" s="1315"/>
      <c r="CJ65" s="1315"/>
      <c r="CK65" s="1315"/>
      <c r="CL65" s="1315"/>
      <c r="CM65" s="1315"/>
      <c r="CN65" s="1315"/>
      <c r="CO65" s="1315"/>
      <c r="CP65" s="1315"/>
      <c r="CQ65" s="1315"/>
      <c r="CR65" s="1315"/>
      <c r="CS65" s="1315"/>
      <c r="CT65" s="1315"/>
      <c r="CU65" s="1315"/>
      <c r="CV65" s="1315"/>
      <c r="CW65" s="1315"/>
      <c r="CX65" s="1315"/>
      <c r="CY65" s="1315"/>
      <c r="CZ65" s="1315"/>
      <c r="DA65" s="1315"/>
      <c r="DB65" s="1315"/>
      <c r="DC65" s="1316"/>
    </row>
    <row r="66" spans="2:107">
      <c r="B66" s="394"/>
      <c r="AN66" s="1317"/>
      <c r="AO66" s="1318"/>
      <c r="AP66" s="1318"/>
      <c r="AQ66" s="1318"/>
      <c r="AR66" s="1318"/>
      <c r="AS66" s="1318"/>
      <c r="AT66" s="1318"/>
      <c r="AU66" s="1318"/>
      <c r="AV66" s="1318"/>
      <c r="AW66" s="1318"/>
      <c r="AX66" s="1318"/>
      <c r="AY66" s="1318"/>
      <c r="AZ66" s="1318"/>
      <c r="BA66" s="1318"/>
      <c r="BB66" s="1318"/>
      <c r="BC66" s="1318"/>
      <c r="BD66" s="1318"/>
      <c r="BE66" s="1318"/>
      <c r="BF66" s="1318"/>
      <c r="BG66" s="1318"/>
      <c r="BH66" s="1318"/>
      <c r="BI66" s="1318"/>
      <c r="BJ66" s="1318"/>
      <c r="BK66" s="1318"/>
      <c r="BL66" s="1318"/>
      <c r="BM66" s="1318"/>
      <c r="BN66" s="1318"/>
      <c r="BO66" s="1318"/>
      <c r="BP66" s="1318"/>
      <c r="BQ66" s="1318"/>
      <c r="BR66" s="1318"/>
      <c r="BS66" s="1318"/>
      <c r="BT66" s="1318"/>
      <c r="BU66" s="1318"/>
      <c r="BV66" s="1318"/>
      <c r="BW66" s="1318"/>
      <c r="BX66" s="1318"/>
      <c r="BY66" s="1318"/>
      <c r="BZ66" s="1318"/>
      <c r="CA66" s="1318"/>
      <c r="CB66" s="1318"/>
      <c r="CC66" s="1318"/>
      <c r="CD66" s="1318"/>
      <c r="CE66" s="1318"/>
      <c r="CF66" s="1318"/>
      <c r="CG66" s="1318"/>
      <c r="CH66" s="1318"/>
      <c r="CI66" s="1318"/>
      <c r="CJ66" s="1318"/>
      <c r="CK66" s="1318"/>
      <c r="CL66" s="1318"/>
      <c r="CM66" s="1318"/>
      <c r="CN66" s="1318"/>
      <c r="CO66" s="1318"/>
      <c r="CP66" s="1318"/>
      <c r="CQ66" s="1318"/>
      <c r="CR66" s="1318"/>
      <c r="CS66" s="1318"/>
      <c r="CT66" s="1318"/>
      <c r="CU66" s="1318"/>
      <c r="CV66" s="1318"/>
      <c r="CW66" s="1318"/>
      <c r="CX66" s="1318"/>
      <c r="CY66" s="1318"/>
      <c r="CZ66" s="1318"/>
      <c r="DA66" s="1318"/>
      <c r="DB66" s="1318"/>
      <c r="DC66" s="1319"/>
    </row>
    <row r="67" spans="2:107">
      <c r="B67" s="394"/>
      <c r="AN67" s="1317"/>
      <c r="AO67" s="1318"/>
      <c r="AP67" s="1318"/>
      <c r="AQ67" s="1318"/>
      <c r="AR67" s="1318"/>
      <c r="AS67" s="1318"/>
      <c r="AT67" s="1318"/>
      <c r="AU67" s="1318"/>
      <c r="AV67" s="1318"/>
      <c r="AW67" s="1318"/>
      <c r="AX67" s="1318"/>
      <c r="AY67" s="1318"/>
      <c r="AZ67" s="1318"/>
      <c r="BA67" s="1318"/>
      <c r="BB67" s="1318"/>
      <c r="BC67" s="1318"/>
      <c r="BD67" s="1318"/>
      <c r="BE67" s="1318"/>
      <c r="BF67" s="1318"/>
      <c r="BG67" s="1318"/>
      <c r="BH67" s="1318"/>
      <c r="BI67" s="1318"/>
      <c r="BJ67" s="1318"/>
      <c r="BK67" s="1318"/>
      <c r="BL67" s="1318"/>
      <c r="BM67" s="1318"/>
      <c r="BN67" s="1318"/>
      <c r="BO67" s="1318"/>
      <c r="BP67" s="1318"/>
      <c r="BQ67" s="1318"/>
      <c r="BR67" s="1318"/>
      <c r="BS67" s="1318"/>
      <c r="BT67" s="1318"/>
      <c r="BU67" s="1318"/>
      <c r="BV67" s="1318"/>
      <c r="BW67" s="1318"/>
      <c r="BX67" s="1318"/>
      <c r="BY67" s="1318"/>
      <c r="BZ67" s="1318"/>
      <c r="CA67" s="1318"/>
      <c r="CB67" s="1318"/>
      <c r="CC67" s="1318"/>
      <c r="CD67" s="1318"/>
      <c r="CE67" s="1318"/>
      <c r="CF67" s="1318"/>
      <c r="CG67" s="1318"/>
      <c r="CH67" s="1318"/>
      <c r="CI67" s="1318"/>
      <c r="CJ67" s="1318"/>
      <c r="CK67" s="1318"/>
      <c r="CL67" s="1318"/>
      <c r="CM67" s="1318"/>
      <c r="CN67" s="1318"/>
      <c r="CO67" s="1318"/>
      <c r="CP67" s="1318"/>
      <c r="CQ67" s="1318"/>
      <c r="CR67" s="1318"/>
      <c r="CS67" s="1318"/>
      <c r="CT67" s="1318"/>
      <c r="CU67" s="1318"/>
      <c r="CV67" s="1318"/>
      <c r="CW67" s="1318"/>
      <c r="CX67" s="1318"/>
      <c r="CY67" s="1318"/>
      <c r="CZ67" s="1318"/>
      <c r="DA67" s="1318"/>
      <c r="DB67" s="1318"/>
      <c r="DC67" s="1319"/>
    </row>
    <row r="68" spans="2:107">
      <c r="B68" s="394"/>
      <c r="AN68" s="1317"/>
      <c r="AO68" s="1318"/>
      <c r="AP68" s="1318"/>
      <c r="AQ68" s="1318"/>
      <c r="AR68" s="1318"/>
      <c r="AS68" s="1318"/>
      <c r="AT68" s="1318"/>
      <c r="AU68" s="1318"/>
      <c r="AV68" s="1318"/>
      <c r="AW68" s="1318"/>
      <c r="AX68" s="1318"/>
      <c r="AY68" s="1318"/>
      <c r="AZ68" s="1318"/>
      <c r="BA68" s="1318"/>
      <c r="BB68" s="1318"/>
      <c r="BC68" s="1318"/>
      <c r="BD68" s="1318"/>
      <c r="BE68" s="1318"/>
      <c r="BF68" s="1318"/>
      <c r="BG68" s="1318"/>
      <c r="BH68" s="1318"/>
      <c r="BI68" s="1318"/>
      <c r="BJ68" s="1318"/>
      <c r="BK68" s="1318"/>
      <c r="BL68" s="1318"/>
      <c r="BM68" s="1318"/>
      <c r="BN68" s="1318"/>
      <c r="BO68" s="1318"/>
      <c r="BP68" s="1318"/>
      <c r="BQ68" s="1318"/>
      <c r="BR68" s="1318"/>
      <c r="BS68" s="1318"/>
      <c r="BT68" s="1318"/>
      <c r="BU68" s="1318"/>
      <c r="BV68" s="1318"/>
      <c r="BW68" s="1318"/>
      <c r="BX68" s="1318"/>
      <c r="BY68" s="1318"/>
      <c r="BZ68" s="1318"/>
      <c r="CA68" s="1318"/>
      <c r="CB68" s="1318"/>
      <c r="CC68" s="1318"/>
      <c r="CD68" s="1318"/>
      <c r="CE68" s="1318"/>
      <c r="CF68" s="1318"/>
      <c r="CG68" s="1318"/>
      <c r="CH68" s="1318"/>
      <c r="CI68" s="1318"/>
      <c r="CJ68" s="1318"/>
      <c r="CK68" s="1318"/>
      <c r="CL68" s="1318"/>
      <c r="CM68" s="1318"/>
      <c r="CN68" s="1318"/>
      <c r="CO68" s="1318"/>
      <c r="CP68" s="1318"/>
      <c r="CQ68" s="1318"/>
      <c r="CR68" s="1318"/>
      <c r="CS68" s="1318"/>
      <c r="CT68" s="1318"/>
      <c r="CU68" s="1318"/>
      <c r="CV68" s="1318"/>
      <c r="CW68" s="1318"/>
      <c r="CX68" s="1318"/>
      <c r="CY68" s="1318"/>
      <c r="CZ68" s="1318"/>
      <c r="DA68" s="1318"/>
      <c r="DB68" s="1318"/>
      <c r="DC68" s="1319"/>
    </row>
    <row r="69" spans="2:107">
      <c r="B69" s="394"/>
      <c r="AN69" s="1320"/>
      <c r="AO69" s="1321"/>
      <c r="AP69" s="1321"/>
      <c r="AQ69" s="1321"/>
      <c r="AR69" s="1321"/>
      <c r="AS69" s="1321"/>
      <c r="AT69" s="1321"/>
      <c r="AU69" s="1321"/>
      <c r="AV69" s="1321"/>
      <c r="AW69" s="1321"/>
      <c r="AX69" s="1321"/>
      <c r="AY69" s="1321"/>
      <c r="AZ69" s="1321"/>
      <c r="BA69" s="1321"/>
      <c r="BB69" s="1321"/>
      <c r="BC69" s="1321"/>
      <c r="BD69" s="1321"/>
      <c r="BE69" s="1321"/>
      <c r="BF69" s="1321"/>
      <c r="BG69" s="1321"/>
      <c r="BH69" s="1321"/>
      <c r="BI69" s="1321"/>
      <c r="BJ69" s="1321"/>
      <c r="BK69" s="1321"/>
      <c r="BL69" s="1321"/>
      <c r="BM69" s="1321"/>
      <c r="BN69" s="1321"/>
      <c r="BO69" s="1321"/>
      <c r="BP69" s="1321"/>
      <c r="BQ69" s="1321"/>
      <c r="BR69" s="1321"/>
      <c r="BS69" s="1321"/>
      <c r="BT69" s="1321"/>
      <c r="BU69" s="1321"/>
      <c r="BV69" s="1321"/>
      <c r="BW69" s="1321"/>
      <c r="BX69" s="1321"/>
      <c r="BY69" s="1321"/>
      <c r="BZ69" s="1321"/>
      <c r="CA69" s="1321"/>
      <c r="CB69" s="1321"/>
      <c r="CC69" s="1321"/>
      <c r="CD69" s="1321"/>
      <c r="CE69" s="1321"/>
      <c r="CF69" s="1321"/>
      <c r="CG69" s="1321"/>
      <c r="CH69" s="1321"/>
      <c r="CI69" s="1321"/>
      <c r="CJ69" s="1321"/>
      <c r="CK69" s="1321"/>
      <c r="CL69" s="1321"/>
      <c r="CM69" s="1321"/>
      <c r="CN69" s="1321"/>
      <c r="CO69" s="1321"/>
      <c r="CP69" s="1321"/>
      <c r="CQ69" s="1321"/>
      <c r="CR69" s="1321"/>
      <c r="CS69" s="1321"/>
      <c r="CT69" s="1321"/>
      <c r="CU69" s="1321"/>
      <c r="CV69" s="1321"/>
      <c r="CW69" s="1321"/>
      <c r="CX69" s="1321"/>
      <c r="CY69" s="1321"/>
      <c r="CZ69" s="1321"/>
      <c r="DA69" s="1321"/>
      <c r="DB69" s="1321"/>
      <c r="DC69" s="1322"/>
    </row>
    <row r="70" spans="2:107">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c r="B71" s="394"/>
      <c r="G71" s="419"/>
      <c r="I71" s="420"/>
      <c r="J71" s="417"/>
      <c r="K71" s="417"/>
      <c r="L71" s="418"/>
      <c r="M71" s="417"/>
      <c r="N71" s="418"/>
      <c r="AM71" s="419"/>
      <c r="AN71" s="387" t="s">
        <v>587</v>
      </c>
    </row>
    <row r="72" spans="2:107">
      <c r="B72" s="394"/>
      <c r="G72" s="1306"/>
      <c r="H72" s="1306"/>
      <c r="I72" s="1306"/>
      <c r="J72" s="1306"/>
      <c r="K72" s="404"/>
      <c r="L72" s="404"/>
      <c r="M72" s="405"/>
      <c r="N72" s="405"/>
      <c r="AN72" s="1324"/>
      <c r="AO72" s="1325"/>
      <c r="AP72" s="1325"/>
      <c r="AQ72" s="1325"/>
      <c r="AR72" s="1325"/>
      <c r="AS72" s="1325"/>
      <c r="AT72" s="1325"/>
      <c r="AU72" s="1325"/>
      <c r="AV72" s="1325"/>
      <c r="AW72" s="1325"/>
      <c r="AX72" s="1325"/>
      <c r="AY72" s="1325"/>
      <c r="AZ72" s="1325"/>
      <c r="BA72" s="1325"/>
      <c r="BB72" s="1325"/>
      <c r="BC72" s="1325"/>
      <c r="BD72" s="1325"/>
      <c r="BE72" s="1325"/>
      <c r="BF72" s="1325"/>
      <c r="BG72" s="1325"/>
      <c r="BH72" s="1325"/>
      <c r="BI72" s="1325"/>
      <c r="BJ72" s="1325"/>
      <c r="BK72" s="1325"/>
      <c r="BL72" s="1325"/>
      <c r="BM72" s="1325"/>
      <c r="BN72" s="1325"/>
      <c r="BO72" s="1326"/>
      <c r="BP72" s="1312" t="s">
        <v>537</v>
      </c>
      <c r="BQ72" s="1312"/>
      <c r="BR72" s="1312"/>
      <c r="BS72" s="1312"/>
      <c r="BT72" s="1312"/>
      <c r="BU72" s="1312"/>
      <c r="BV72" s="1312"/>
      <c r="BW72" s="1312"/>
      <c r="BX72" s="1312" t="s">
        <v>538</v>
      </c>
      <c r="BY72" s="1312"/>
      <c r="BZ72" s="1312"/>
      <c r="CA72" s="1312"/>
      <c r="CB72" s="1312"/>
      <c r="CC72" s="1312"/>
      <c r="CD72" s="1312"/>
      <c r="CE72" s="1312"/>
      <c r="CF72" s="1312" t="s">
        <v>539</v>
      </c>
      <c r="CG72" s="1312"/>
      <c r="CH72" s="1312"/>
      <c r="CI72" s="1312"/>
      <c r="CJ72" s="1312"/>
      <c r="CK72" s="1312"/>
      <c r="CL72" s="1312"/>
      <c r="CM72" s="1312"/>
      <c r="CN72" s="1312" t="s">
        <v>540</v>
      </c>
      <c r="CO72" s="1312"/>
      <c r="CP72" s="1312"/>
      <c r="CQ72" s="1312"/>
      <c r="CR72" s="1312"/>
      <c r="CS72" s="1312"/>
      <c r="CT72" s="1312"/>
      <c r="CU72" s="1312"/>
      <c r="CV72" s="1312" t="s">
        <v>541</v>
      </c>
      <c r="CW72" s="1312"/>
      <c r="CX72" s="1312"/>
      <c r="CY72" s="1312"/>
      <c r="CZ72" s="1312"/>
      <c r="DA72" s="1312"/>
      <c r="DB72" s="1312"/>
      <c r="DC72" s="1312"/>
    </row>
    <row r="73" spans="2:107">
      <c r="B73" s="394"/>
      <c r="G73" s="1323"/>
      <c r="H73" s="1323"/>
      <c r="I73" s="1323"/>
      <c r="J73" s="1323"/>
      <c r="K73" s="1307"/>
      <c r="L73" s="1307"/>
      <c r="M73" s="1307"/>
      <c r="N73" s="1307"/>
      <c r="AM73" s="403"/>
      <c r="AN73" s="1311" t="s">
        <v>588</v>
      </c>
      <c r="AO73" s="1311"/>
      <c r="AP73" s="1311"/>
      <c r="AQ73" s="1311"/>
      <c r="AR73" s="1311"/>
      <c r="AS73" s="1311"/>
      <c r="AT73" s="1311"/>
      <c r="AU73" s="1311"/>
      <c r="AV73" s="1311"/>
      <c r="AW73" s="1311"/>
      <c r="AX73" s="1311"/>
      <c r="AY73" s="1311"/>
      <c r="AZ73" s="1311"/>
      <c r="BA73" s="1311"/>
      <c r="BB73" s="1311" t="s">
        <v>589</v>
      </c>
      <c r="BC73" s="1311"/>
      <c r="BD73" s="1311"/>
      <c r="BE73" s="1311"/>
      <c r="BF73" s="1311"/>
      <c r="BG73" s="1311"/>
      <c r="BH73" s="1311"/>
      <c r="BI73" s="1311"/>
      <c r="BJ73" s="1311"/>
      <c r="BK73" s="1311"/>
      <c r="BL73" s="1311"/>
      <c r="BM73" s="1311"/>
      <c r="BN73" s="1311"/>
      <c r="BO73" s="1311"/>
      <c r="BP73" s="1308">
        <v>78</v>
      </c>
      <c r="BQ73" s="1308"/>
      <c r="BR73" s="1308"/>
      <c r="BS73" s="1308"/>
      <c r="BT73" s="1308"/>
      <c r="BU73" s="1308"/>
      <c r="BV73" s="1308"/>
      <c r="BW73" s="1308"/>
      <c r="BX73" s="1308">
        <v>63.5</v>
      </c>
      <c r="BY73" s="1308"/>
      <c r="BZ73" s="1308"/>
      <c r="CA73" s="1308"/>
      <c r="CB73" s="1308"/>
      <c r="CC73" s="1308"/>
      <c r="CD73" s="1308"/>
      <c r="CE73" s="1308"/>
      <c r="CF73" s="1308">
        <v>49.6</v>
      </c>
      <c r="CG73" s="1308"/>
      <c r="CH73" s="1308"/>
      <c r="CI73" s="1308"/>
      <c r="CJ73" s="1308"/>
      <c r="CK73" s="1308"/>
      <c r="CL73" s="1308"/>
      <c r="CM73" s="1308"/>
      <c r="CN73" s="1308">
        <v>59.3</v>
      </c>
      <c r="CO73" s="1308"/>
      <c r="CP73" s="1308"/>
      <c r="CQ73" s="1308"/>
      <c r="CR73" s="1308"/>
      <c r="CS73" s="1308"/>
      <c r="CT73" s="1308"/>
      <c r="CU73" s="1308"/>
      <c r="CV73" s="1308">
        <v>64.7</v>
      </c>
      <c r="CW73" s="1308"/>
      <c r="CX73" s="1308"/>
      <c r="CY73" s="1308"/>
      <c r="CZ73" s="1308"/>
      <c r="DA73" s="1308"/>
      <c r="DB73" s="1308"/>
      <c r="DC73" s="1308"/>
    </row>
    <row r="74" spans="2:107">
      <c r="B74" s="394"/>
      <c r="G74" s="1323"/>
      <c r="H74" s="1323"/>
      <c r="I74" s="1323"/>
      <c r="J74" s="1323"/>
      <c r="K74" s="1307"/>
      <c r="L74" s="1307"/>
      <c r="M74" s="1307"/>
      <c r="N74" s="1307"/>
      <c r="AM74" s="403"/>
      <c r="AN74" s="1311"/>
      <c r="AO74" s="1311"/>
      <c r="AP74" s="1311"/>
      <c r="AQ74" s="1311"/>
      <c r="AR74" s="1311"/>
      <c r="AS74" s="1311"/>
      <c r="AT74" s="1311"/>
      <c r="AU74" s="1311"/>
      <c r="AV74" s="1311"/>
      <c r="AW74" s="1311"/>
      <c r="AX74" s="1311"/>
      <c r="AY74" s="1311"/>
      <c r="AZ74" s="1311"/>
      <c r="BA74" s="1311"/>
      <c r="BB74" s="1311"/>
      <c r="BC74" s="1311"/>
      <c r="BD74" s="1311"/>
      <c r="BE74" s="1311"/>
      <c r="BF74" s="1311"/>
      <c r="BG74" s="1311"/>
      <c r="BH74" s="1311"/>
      <c r="BI74" s="1311"/>
      <c r="BJ74" s="1311"/>
      <c r="BK74" s="1311"/>
      <c r="BL74" s="1311"/>
      <c r="BM74" s="1311"/>
      <c r="BN74" s="1311"/>
      <c r="BO74" s="1311"/>
      <c r="BP74" s="1308"/>
      <c r="BQ74" s="1308"/>
      <c r="BR74" s="1308"/>
      <c r="BS74" s="1308"/>
      <c r="BT74" s="1308"/>
      <c r="BU74" s="1308"/>
      <c r="BV74" s="1308"/>
      <c r="BW74" s="1308"/>
      <c r="BX74" s="1308"/>
      <c r="BY74" s="1308"/>
      <c r="BZ74" s="1308"/>
      <c r="CA74" s="1308"/>
      <c r="CB74" s="1308"/>
      <c r="CC74" s="1308"/>
      <c r="CD74" s="1308"/>
      <c r="CE74" s="1308"/>
      <c r="CF74" s="1308"/>
      <c r="CG74" s="1308"/>
      <c r="CH74" s="1308"/>
      <c r="CI74" s="1308"/>
      <c r="CJ74" s="1308"/>
      <c r="CK74" s="1308"/>
      <c r="CL74" s="1308"/>
      <c r="CM74" s="1308"/>
      <c r="CN74" s="1308"/>
      <c r="CO74" s="1308"/>
      <c r="CP74" s="1308"/>
      <c r="CQ74" s="1308"/>
      <c r="CR74" s="1308"/>
      <c r="CS74" s="1308"/>
      <c r="CT74" s="1308"/>
      <c r="CU74" s="1308"/>
      <c r="CV74" s="1308"/>
      <c r="CW74" s="1308"/>
      <c r="CX74" s="1308"/>
      <c r="CY74" s="1308"/>
      <c r="CZ74" s="1308"/>
      <c r="DA74" s="1308"/>
      <c r="DB74" s="1308"/>
      <c r="DC74" s="1308"/>
    </row>
    <row r="75" spans="2:107">
      <c r="B75" s="394"/>
      <c r="G75" s="1323"/>
      <c r="H75" s="1323"/>
      <c r="I75" s="1306"/>
      <c r="J75" s="1306"/>
      <c r="K75" s="1313"/>
      <c r="L75" s="1313"/>
      <c r="M75" s="1313"/>
      <c r="N75" s="1313"/>
      <c r="AM75" s="403"/>
      <c r="AN75" s="1311"/>
      <c r="AO75" s="1311"/>
      <c r="AP75" s="1311"/>
      <c r="AQ75" s="1311"/>
      <c r="AR75" s="1311"/>
      <c r="AS75" s="1311"/>
      <c r="AT75" s="1311"/>
      <c r="AU75" s="1311"/>
      <c r="AV75" s="1311"/>
      <c r="AW75" s="1311"/>
      <c r="AX75" s="1311"/>
      <c r="AY75" s="1311"/>
      <c r="AZ75" s="1311"/>
      <c r="BA75" s="1311"/>
      <c r="BB75" s="1311" t="s">
        <v>593</v>
      </c>
      <c r="BC75" s="1311"/>
      <c r="BD75" s="1311"/>
      <c r="BE75" s="1311"/>
      <c r="BF75" s="1311"/>
      <c r="BG75" s="1311"/>
      <c r="BH75" s="1311"/>
      <c r="BI75" s="1311"/>
      <c r="BJ75" s="1311"/>
      <c r="BK75" s="1311"/>
      <c r="BL75" s="1311"/>
      <c r="BM75" s="1311"/>
      <c r="BN75" s="1311"/>
      <c r="BO75" s="1311"/>
      <c r="BP75" s="1308">
        <v>11.9</v>
      </c>
      <c r="BQ75" s="1308"/>
      <c r="BR75" s="1308"/>
      <c r="BS75" s="1308"/>
      <c r="BT75" s="1308"/>
      <c r="BU75" s="1308"/>
      <c r="BV75" s="1308"/>
      <c r="BW75" s="1308"/>
      <c r="BX75" s="1308">
        <v>10</v>
      </c>
      <c r="BY75" s="1308"/>
      <c r="BZ75" s="1308"/>
      <c r="CA75" s="1308"/>
      <c r="CB75" s="1308"/>
      <c r="CC75" s="1308"/>
      <c r="CD75" s="1308"/>
      <c r="CE75" s="1308"/>
      <c r="CF75" s="1308">
        <v>8.3000000000000007</v>
      </c>
      <c r="CG75" s="1308"/>
      <c r="CH75" s="1308"/>
      <c r="CI75" s="1308"/>
      <c r="CJ75" s="1308"/>
      <c r="CK75" s="1308"/>
      <c r="CL75" s="1308"/>
      <c r="CM75" s="1308"/>
      <c r="CN75" s="1308">
        <v>8.1</v>
      </c>
      <c r="CO75" s="1308"/>
      <c r="CP75" s="1308"/>
      <c r="CQ75" s="1308"/>
      <c r="CR75" s="1308"/>
      <c r="CS75" s="1308"/>
      <c r="CT75" s="1308"/>
      <c r="CU75" s="1308"/>
      <c r="CV75" s="1308">
        <v>8.3000000000000007</v>
      </c>
      <c r="CW75" s="1308"/>
      <c r="CX75" s="1308"/>
      <c r="CY75" s="1308"/>
      <c r="CZ75" s="1308"/>
      <c r="DA75" s="1308"/>
      <c r="DB75" s="1308"/>
      <c r="DC75" s="1308"/>
    </row>
    <row r="76" spans="2:107">
      <c r="B76" s="394"/>
      <c r="G76" s="1323"/>
      <c r="H76" s="1323"/>
      <c r="I76" s="1306"/>
      <c r="J76" s="1306"/>
      <c r="K76" s="1313"/>
      <c r="L76" s="1313"/>
      <c r="M76" s="1313"/>
      <c r="N76" s="1313"/>
      <c r="AM76" s="403"/>
      <c r="AN76" s="1311"/>
      <c r="AO76" s="1311"/>
      <c r="AP76" s="1311"/>
      <c r="AQ76" s="1311"/>
      <c r="AR76" s="1311"/>
      <c r="AS76" s="1311"/>
      <c r="AT76" s="1311"/>
      <c r="AU76" s="1311"/>
      <c r="AV76" s="1311"/>
      <c r="AW76" s="1311"/>
      <c r="AX76" s="1311"/>
      <c r="AY76" s="1311"/>
      <c r="AZ76" s="1311"/>
      <c r="BA76" s="1311"/>
      <c r="BB76" s="1311"/>
      <c r="BC76" s="1311"/>
      <c r="BD76" s="1311"/>
      <c r="BE76" s="1311"/>
      <c r="BF76" s="1311"/>
      <c r="BG76" s="1311"/>
      <c r="BH76" s="1311"/>
      <c r="BI76" s="1311"/>
      <c r="BJ76" s="1311"/>
      <c r="BK76" s="1311"/>
      <c r="BL76" s="1311"/>
      <c r="BM76" s="1311"/>
      <c r="BN76" s="1311"/>
      <c r="BO76" s="1311"/>
      <c r="BP76" s="1308"/>
      <c r="BQ76" s="1308"/>
      <c r="BR76" s="1308"/>
      <c r="BS76" s="1308"/>
      <c r="BT76" s="1308"/>
      <c r="BU76" s="1308"/>
      <c r="BV76" s="1308"/>
      <c r="BW76" s="1308"/>
      <c r="BX76" s="1308"/>
      <c r="BY76" s="1308"/>
      <c r="BZ76" s="1308"/>
      <c r="CA76" s="1308"/>
      <c r="CB76" s="1308"/>
      <c r="CC76" s="1308"/>
      <c r="CD76" s="1308"/>
      <c r="CE76" s="1308"/>
      <c r="CF76" s="1308"/>
      <c r="CG76" s="1308"/>
      <c r="CH76" s="1308"/>
      <c r="CI76" s="1308"/>
      <c r="CJ76" s="1308"/>
      <c r="CK76" s="1308"/>
      <c r="CL76" s="1308"/>
      <c r="CM76" s="1308"/>
      <c r="CN76" s="1308"/>
      <c r="CO76" s="1308"/>
      <c r="CP76" s="1308"/>
      <c r="CQ76" s="1308"/>
      <c r="CR76" s="1308"/>
      <c r="CS76" s="1308"/>
      <c r="CT76" s="1308"/>
      <c r="CU76" s="1308"/>
      <c r="CV76" s="1308"/>
      <c r="CW76" s="1308"/>
      <c r="CX76" s="1308"/>
      <c r="CY76" s="1308"/>
      <c r="CZ76" s="1308"/>
      <c r="DA76" s="1308"/>
      <c r="DB76" s="1308"/>
      <c r="DC76" s="1308"/>
    </row>
    <row r="77" spans="2:107">
      <c r="B77" s="394"/>
      <c r="G77" s="1306"/>
      <c r="H77" s="1306"/>
      <c r="I77" s="1306"/>
      <c r="J77" s="1306"/>
      <c r="K77" s="1307"/>
      <c r="L77" s="1307"/>
      <c r="M77" s="1307"/>
      <c r="N77" s="1307"/>
      <c r="AN77" s="1312" t="s">
        <v>591</v>
      </c>
      <c r="AO77" s="1312"/>
      <c r="AP77" s="1312"/>
      <c r="AQ77" s="1312"/>
      <c r="AR77" s="1312"/>
      <c r="AS77" s="1312"/>
      <c r="AT77" s="1312"/>
      <c r="AU77" s="1312"/>
      <c r="AV77" s="1312"/>
      <c r="AW77" s="1312"/>
      <c r="AX77" s="1312"/>
      <c r="AY77" s="1312"/>
      <c r="AZ77" s="1312"/>
      <c r="BA77" s="1312"/>
      <c r="BB77" s="1311" t="s">
        <v>589</v>
      </c>
      <c r="BC77" s="1311"/>
      <c r="BD77" s="1311"/>
      <c r="BE77" s="1311"/>
      <c r="BF77" s="1311"/>
      <c r="BG77" s="1311"/>
      <c r="BH77" s="1311"/>
      <c r="BI77" s="1311"/>
      <c r="BJ77" s="1311"/>
      <c r="BK77" s="1311"/>
      <c r="BL77" s="1311"/>
      <c r="BM77" s="1311"/>
      <c r="BN77" s="1311"/>
      <c r="BO77" s="1311"/>
      <c r="BP77" s="1308">
        <v>22.6</v>
      </c>
      <c r="BQ77" s="1308"/>
      <c r="BR77" s="1308"/>
      <c r="BS77" s="1308"/>
      <c r="BT77" s="1308"/>
      <c r="BU77" s="1308"/>
      <c r="BV77" s="1308"/>
      <c r="BW77" s="1308"/>
      <c r="BX77" s="1308">
        <v>0.8</v>
      </c>
      <c r="BY77" s="1308"/>
      <c r="BZ77" s="1308"/>
      <c r="CA77" s="1308"/>
      <c r="CB77" s="1308"/>
      <c r="CC77" s="1308"/>
      <c r="CD77" s="1308"/>
      <c r="CE77" s="1308"/>
      <c r="CF77" s="1308">
        <v>0</v>
      </c>
      <c r="CG77" s="1308"/>
      <c r="CH77" s="1308"/>
      <c r="CI77" s="1308"/>
      <c r="CJ77" s="1308"/>
      <c r="CK77" s="1308"/>
      <c r="CL77" s="1308"/>
      <c r="CM77" s="1308"/>
      <c r="CN77" s="1308">
        <v>0</v>
      </c>
      <c r="CO77" s="1308"/>
      <c r="CP77" s="1308"/>
      <c r="CQ77" s="1308"/>
      <c r="CR77" s="1308"/>
      <c r="CS77" s="1308"/>
      <c r="CT77" s="1308"/>
      <c r="CU77" s="1308"/>
      <c r="CV77" s="1308">
        <v>0</v>
      </c>
      <c r="CW77" s="1308"/>
      <c r="CX77" s="1308"/>
      <c r="CY77" s="1308"/>
      <c r="CZ77" s="1308"/>
      <c r="DA77" s="1308"/>
      <c r="DB77" s="1308"/>
      <c r="DC77" s="1308"/>
    </row>
    <row r="78" spans="2:107">
      <c r="B78" s="394"/>
      <c r="G78" s="1306"/>
      <c r="H78" s="1306"/>
      <c r="I78" s="1306"/>
      <c r="J78" s="1306"/>
      <c r="K78" s="1307"/>
      <c r="L78" s="1307"/>
      <c r="M78" s="1307"/>
      <c r="N78" s="1307"/>
      <c r="AN78" s="1312"/>
      <c r="AO78" s="1312"/>
      <c r="AP78" s="1312"/>
      <c r="AQ78" s="1312"/>
      <c r="AR78" s="1312"/>
      <c r="AS78" s="1312"/>
      <c r="AT78" s="1312"/>
      <c r="AU78" s="1312"/>
      <c r="AV78" s="1312"/>
      <c r="AW78" s="1312"/>
      <c r="AX78" s="1312"/>
      <c r="AY78" s="1312"/>
      <c r="AZ78" s="1312"/>
      <c r="BA78" s="1312"/>
      <c r="BB78" s="1311"/>
      <c r="BC78" s="1311"/>
      <c r="BD78" s="1311"/>
      <c r="BE78" s="1311"/>
      <c r="BF78" s="1311"/>
      <c r="BG78" s="1311"/>
      <c r="BH78" s="1311"/>
      <c r="BI78" s="1311"/>
      <c r="BJ78" s="1311"/>
      <c r="BK78" s="1311"/>
      <c r="BL78" s="1311"/>
      <c r="BM78" s="1311"/>
      <c r="BN78" s="1311"/>
      <c r="BO78" s="1311"/>
      <c r="BP78" s="1308"/>
      <c r="BQ78" s="1308"/>
      <c r="BR78" s="1308"/>
      <c r="BS78" s="1308"/>
      <c r="BT78" s="1308"/>
      <c r="BU78" s="1308"/>
      <c r="BV78" s="1308"/>
      <c r="BW78" s="1308"/>
      <c r="BX78" s="1308"/>
      <c r="BY78" s="1308"/>
      <c r="BZ78" s="1308"/>
      <c r="CA78" s="1308"/>
      <c r="CB78" s="1308"/>
      <c r="CC78" s="1308"/>
      <c r="CD78" s="1308"/>
      <c r="CE78" s="1308"/>
      <c r="CF78" s="1308"/>
      <c r="CG78" s="1308"/>
      <c r="CH78" s="1308"/>
      <c r="CI78" s="1308"/>
      <c r="CJ78" s="1308"/>
      <c r="CK78" s="1308"/>
      <c r="CL78" s="1308"/>
      <c r="CM78" s="1308"/>
      <c r="CN78" s="1308"/>
      <c r="CO78" s="1308"/>
      <c r="CP78" s="1308"/>
      <c r="CQ78" s="1308"/>
      <c r="CR78" s="1308"/>
      <c r="CS78" s="1308"/>
      <c r="CT78" s="1308"/>
      <c r="CU78" s="1308"/>
      <c r="CV78" s="1308"/>
      <c r="CW78" s="1308"/>
      <c r="CX78" s="1308"/>
      <c r="CY78" s="1308"/>
      <c r="CZ78" s="1308"/>
      <c r="DA78" s="1308"/>
      <c r="DB78" s="1308"/>
      <c r="DC78" s="1308"/>
    </row>
    <row r="79" spans="2:107">
      <c r="B79" s="394"/>
      <c r="G79" s="1306"/>
      <c r="H79" s="1306"/>
      <c r="I79" s="1309"/>
      <c r="J79" s="1309"/>
      <c r="K79" s="1310"/>
      <c r="L79" s="1310"/>
      <c r="M79" s="1310"/>
      <c r="N79" s="1310"/>
      <c r="AN79" s="1312"/>
      <c r="AO79" s="1312"/>
      <c r="AP79" s="1312"/>
      <c r="AQ79" s="1312"/>
      <c r="AR79" s="1312"/>
      <c r="AS79" s="1312"/>
      <c r="AT79" s="1312"/>
      <c r="AU79" s="1312"/>
      <c r="AV79" s="1312"/>
      <c r="AW79" s="1312"/>
      <c r="AX79" s="1312"/>
      <c r="AY79" s="1312"/>
      <c r="AZ79" s="1312"/>
      <c r="BA79" s="1312"/>
      <c r="BB79" s="1311" t="s">
        <v>593</v>
      </c>
      <c r="BC79" s="1311"/>
      <c r="BD79" s="1311"/>
      <c r="BE79" s="1311"/>
      <c r="BF79" s="1311"/>
      <c r="BG79" s="1311"/>
      <c r="BH79" s="1311"/>
      <c r="BI79" s="1311"/>
      <c r="BJ79" s="1311"/>
      <c r="BK79" s="1311"/>
      <c r="BL79" s="1311"/>
      <c r="BM79" s="1311"/>
      <c r="BN79" s="1311"/>
      <c r="BO79" s="1311"/>
      <c r="BP79" s="1308">
        <v>9.5</v>
      </c>
      <c r="BQ79" s="1308"/>
      <c r="BR79" s="1308"/>
      <c r="BS79" s="1308"/>
      <c r="BT79" s="1308"/>
      <c r="BU79" s="1308"/>
      <c r="BV79" s="1308"/>
      <c r="BW79" s="1308"/>
      <c r="BX79" s="1308">
        <v>8.1</v>
      </c>
      <c r="BY79" s="1308"/>
      <c r="BZ79" s="1308"/>
      <c r="CA79" s="1308"/>
      <c r="CB79" s="1308"/>
      <c r="CC79" s="1308"/>
      <c r="CD79" s="1308"/>
      <c r="CE79" s="1308"/>
      <c r="CF79" s="1308">
        <v>7.3</v>
      </c>
      <c r="CG79" s="1308"/>
      <c r="CH79" s="1308"/>
      <c r="CI79" s="1308"/>
      <c r="CJ79" s="1308"/>
      <c r="CK79" s="1308"/>
      <c r="CL79" s="1308"/>
      <c r="CM79" s="1308"/>
      <c r="CN79" s="1308">
        <v>7.2</v>
      </c>
      <c r="CO79" s="1308"/>
      <c r="CP79" s="1308"/>
      <c r="CQ79" s="1308"/>
      <c r="CR79" s="1308"/>
      <c r="CS79" s="1308"/>
      <c r="CT79" s="1308"/>
      <c r="CU79" s="1308"/>
      <c r="CV79" s="1308">
        <v>7.2</v>
      </c>
      <c r="CW79" s="1308"/>
      <c r="CX79" s="1308"/>
      <c r="CY79" s="1308"/>
      <c r="CZ79" s="1308"/>
      <c r="DA79" s="1308"/>
      <c r="DB79" s="1308"/>
      <c r="DC79" s="1308"/>
    </row>
    <row r="80" spans="2:107">
      <c r="B80" s="394"/>
      <c r="G80" s="1306"/>
      <c r="H80" s="1306"/>
      <c r="I80" s="1309"/>
      <c r="J80" s="1309"/>
      <c r="K80" s="1310"/>
      <c r="L80" s="1310"/>
      <c r="M80" s="1310"/>
      <c r="N80" s="1310"/>
      <c r="AN80" s="1312"/>
      <c r="AO80" s="1312"/>
      <c r="AP80" s="1312"/>
      <c r="AQ80" s="1312"/>
      <c r="AR80" s="1312"/>
      <c r="AS80" s="1312"/>
      <c r="AT80" s="1312"/>
      <c r="AU80" s="1312"/>
      <c r="AV80" s="1312"/>
      <c r="AW80" s="1312"/>
      <c r="AX80" s="1312"/>
      <c r="AY80" s="1312"/>
      <c r="AZ80" s="1312"/>
      <c r="BA80" s="1312"/>
      <c r="BB80" s="1311"/>
      <c r="BC80" s="1311"/>
      <c r="BD80" s="1311"/>
      <c r="BE80" s="1311"/>
      <c r="BF80" s="1311"/>
      <c r="BG80" s="1311"/>
      <c r="BH80" s="1311"/>
      <c r="BI80" s="1311"/>
      <c r="BJ80" s="1311"/>
      <c r="BK80" s="1311"/>
      <c r="BL80" s="1311"/>
      <c r="BM80" s="1311"/>
      <c r="BN80" s="1311"/>
      <c r="BO80" s="1311"/>
      <c r="BP80" s="1308"/>
      <c r="BQ80" s="1308"/>
      <c r="BR80" s="1308"/>
      <c r="BS80" s="1308"/>
      <c r="BT80" s="1308"/>
      <c r="BU80" s="1308"/>
      <c r="BV80" s="1308"/>
      <c r="BW80" s="1308"/>
      <c r="BX80" s="1308"/>
      <c r="BY80" s="1308"/>
      <c r="BZ80" s="1308"/>
      <c r="CA80" s="1308"/>
      <c r="CB80" s="1308"/>
      <c r="CC80" s="1308"/>
      <c r="CD80" s="1308"/>
      <c r="CE80" s="1308"/>
      <c r="CF80" s="1308"/>
      <c r="CG80" s="1308"/>
      <c r="CH80" s="1308"/>
      <c r="CI80" s="1308"/>
      <c r="CJ80" s="1308"/>
      <c r="CK80" s="1308"/>
      <c r="CL80" s="1308"/>
      <c r="CM80" s="1308"/>
      <c r="CN80" s="1308"/>
      <c r="CO80" s="1308"/>
      <c r="CP80" s="1308"/>
      <c r="CQ80" s="1308"/>
      <c r="CR80" s="1308"/>
      <c r="CS80" s="1308"/>
      <c r="CT80" s="1308"/>
      <c r="CU80" s="1308"/>
      <c r="CV80" s="1308"/>
      <c r="CW80" s="1308"/>
      <c r="CX80" s="1308"/>
      <c r="CY80" s="1308"/>
      <c r="CZ80" s="1308"/>
      <c r="DA80" s="1308"/>
      <c r="DB80" s="1308"/>
      <c r="DC80" s="1308"/>
    </row>
    <row r="81" spans="2:109">
      <c r="B81" s="394"/>
    </row>
    <row r="82" spans="2:109" ht="17.2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c r="DD84" s="387"/>
      <c r="DE84" s="387"/>
    </row>
    <row r="85" spans="2:109">
      <c r="DD85" s="387"/>
      <c r="DE85" s="387"/>
    </row>
    <row r="86" spans="2:109" hidden="1">
      <c r="DD86" s="387"/>
      <c r="DE86" s="387"/>
    </row>
    <row r="87" spans="2:109" hidden="1">
      <c r="K87" s="422"/>
      <c r="AQ87" s="422"/>
      <c r="BC87" s="422"/>
      <c r="BO87" s="422"/>
      <c r="CA87" s="422"/>
      <c r="CM87" s="422"/>
      <c r="CY87" s="422"/>
      <c r="DD87" s="387"/>
      <c r="DE87" s="387"/>
    </row>
    <row r="88" spans="2:109" hidden="1">
      <c r="DD88" s="387"/>
      <c r="DE88" s="387"/>
    </row>
    <row r="89" spans="2:109" hidden="1">
      <c r="DD89" s="387"/>
      <c r="DE89" s="387"/>
    </row>
    <row r="90" spans="2:109" hidden="1">
      <c r="DD90" s="387"/>
      <c r="DE90" s="387"/>
    </row>
    <row r="91" spans="2:109" hidden="1">
      <c r="DD91" s="387"/>
      <c r="DE91" s="387"/>
    </row>
    <row r="92" spans="2:109" ht="13.5" hidden="1" customHeight="1">
      <c r="DD92" s="387"/>
      <c r="DE92" s="387"/>
    </row>
    <row r="93" spans="2:109" ht="13.5" hidden="1" customHeight="1">
      <c r="DD93" s="387"/>
      <c r="DE93" s="387"/>
    </row>
    <row r="94" spans="2:109" ht="13.5" hidden="1" customHeight="1">
      <c r="DD94" s="387"/>
      <c r="DE94" s="387"/>
    </row>
    <row r="95" spans="2:109" ht="13.5" hidden="1" customHeight="1">
      <c r="DD95" s="387"/>
      <c r="DE95" s="387"/>
    </row>
    <row r="96" spans="2:109" ht="13.5" hidden="1" customHeight="1">
      <c r="DD96" s="387"/>
      <c r="DE96" s="387"/>
    </row>
    <row r="97" spans="108:109" ht="13.5" hidden="1" customHeight="1">
      <c r="DD97" s="387"/>
      <c r="DE97" s="387"/>
    </row>
    <row r="98" spans="108:109" ht="13.5" hidden="1" customHeight="1">
      <c r="DD98" s="387"/>
      <c r="DE98" s="387"/>
    </row>
    <row r="99" spans="108:109" ht="13.5" hidden="1" customHeight="1">
      <c r="DD99" s="387"/>
      <c r="DE99" s="387"/>
    </row>
    <row r="100" spans="108:109" ht="13.5" hidden="1" customHeight="1">
      <c r="DD100" s="387"/>
      <c r="DE100" s="387"/>
    </row>
    <row r="101" spans="108:109" ht="13.5" hidden="1" customHeight="1">
      <c r="DD101" s="387"/>
      <c r="DE101" s="387"/>
    </row>
    <row r="102" spans="108:109" ht="13.5" hidden="1" customHeight="1">
      <c r="DD102" s="387"/>
      <c r="DE102" s="387"/>
    </row>
    <row r="103" spans="108:109" ht="13.5" hidden="1" customHeight="1">
      <c r="DD103" s="387"/>
      <c r="DE103" s="387"/>
    </row>
    <row r="104" spans="108:109" ht="13.5" hidden="1" customHeight="1">
      <c r="DD104" s="387"/>
      <c r="DE104" s="387"/>
    </row>
    <row r="105" spans="108:109" ht="13.5" hidden="1" customHeight="1">
      <c r="DD105" s="387"/>
      <c r="DE105" s="387"/>
    </row>
    <row r="106" spans="108:109" ht="13.5" hidden="1" customHeight="1">
      <c r="DD106" s="387"/>
      <c r="DE106" s="387"/>
    </row>
    <row r="107" spans="108:109" ht="13.5" hidden="1" customHeight="1">
      <c r="DD107" s="387"/>
      <c r="DE107" s="387"/>
    </row>
    <row r="108" spans="108:109" ht="13.5" hidden="1" customHeight="1">
      <c r="DD108" s="387"/>
      <c r="DE108" s="387"/>
    </row>
    <row r="109" spans="108:109" ht="13.5" hidden="1" customHeight="1">
      <c r="DD109" s="387"/>
      <c r="DE109" s="387"/>
    </row>
    <row r="110" spans="108:109" ht="13.5" hidden="1" customHeight="1">
      <c r="DD110" s="387"/>
      <c r="DE110" s="387"/>
    </row>
    <row r="111" spans="108:109" ht="13.5" hidden="1" customHeight="1">
      <c r="DD111" s="387"/>
      <c r="DE111" s="387"/>
    </row>
    <row r="112" spans="108:109" ht="13.5" hidden="1" customHeight="1">
      <c r="DD112" s="387"/>
      <c r="DE112" s="387"/>
    </row>
    <row r="113" spans="108:109" ht="13.5" hidden="1" customHeight="1">
      <c r="DD113" s="387"/>
      <c r="DE113" s="387"/>
    </row>
    <row r="114" spans="108:109" ht="13.5" hidden="1" customHeight="1">
      <c r="DD114" s="387"/>
      <c r="DE114" s="387"/>
    </row>
    <row r="115" spans="108:109" ht="13.5" hidden="1" customHeight="1">
      <c r="DD115" s="387"/>
      <c r="DE115" s="387"/>
    </row>
    <row r="116" spans="108:109" ht="13.5" hidden="1" customHeight="1">
      <c r="DD116" s="387"/>
      <c r="DE116" s="387"/>
    </row>
    <row r="117" spans="108:109" ht="13.5" hidden="1" customHeight="1">
      <c r="DD117" s="387"/>
      <c r="DE117" s="387"/>
    </row>
    <row r="118" spans="108:109" ht="13.5" hidden="1" customHeight="1">
      <c r="DD118" s="387"/>
      <c r="DE118" s="387"/>
    </row>
    <row r="119" spans="108:109" ht="13.5" hidden="1" customHeight="1">
      <c r="DD119" s="387"/>
      <c r="DE119" s="387"/>
    </row>
    <row r="120" spans="108:109" ht="13.5" hidden="1" customHeight="1">
      <c r="DD120" s="387"/>
      <c r="DE120" s="387"/>
    </row>
    <row r="121" spans="108:109" ht="13.5" hidden="1" customHeight="1">
      <c r="DD121" s="387"/>
      <c r="DE121" s="387"/>
    </row>
    <row r="122" spans="108:109" ht="13.5" hidden="1" customHeight="1">
      <c r="DD122" s="387"/>
      <c r="DE122" s="387"/>
    </row>
    <row r="123" spans="108:109" ht="13.5" hidden="1" customHeight="1">
      <c r="DD123" s="387"/>
      <c r="DE123" s="387"/>
    </row>
    <row r="124" spans="108:109" ht="13.5" hidden="1" customHeight="1">
      <c r="DD124" s="387"/>
      <c r="DE124" s="387"/>
    </row>
    <row r="125" spans="108:109" ht="13.5" hidden="1" customHeight="1">
      <c r="DD125" s="387"/>
      <c r="DE125" s="387"/>
    </row>
    <row r="126" spans="108:109" ht="13.5" hidden="1" customHeight="1">
      <c r="DD126" s="387"/>
      <c r="DE126" s="387"/>
    </row>
    <row r="127" spans="108:109" ht="13.5" hidden="1" customHeight="1">
      <c r="DD127" s="387"/>
      <c r="DE127" s="387"/>
    </row>
    <row r="128" spans="108:109" ht="13.5" hidden="1" customHeight="1">
      <c r="DD128" s="387"/>
      <c r="DE128" s="387"/>
    </row>
    <row r="129" spans="108:109" ht="13.5" hidden="1" customHeight="1">
      <c r="DD129" s="387"/>
      <c r="DE129" s="387"/>
    </row>
    <row r="130" spans="108:109" ht="13.5" hidden="1" customHeight="1">
      <c r="DD130" s="387"/>
      <c r="DE130" s="387"/>
    </row>
    <row r="131" spans="108:109" ht="13.5" hidden="1" customHeight="1">
      <c r="DD131" s="387"/>
      <c r="DE131" s="387"/>
    </row>
    <row r="132" spans="108:109" ht="13.5" hidden="1" customHeight="1">
      <c r="DD132" s="387"/>
      <c r="DE132" s="387"/>
    </row>
    <row r="133" spans="108:109" ht="13.5" hidden="1" customHeight="1">
      <c r="DD133" s="387"/>
      <c r="DE133" s="387"/>
    </row>
    <row r="134" spans="108:109" ht="13.5" hidden="1" customHeight="1">
      <c r="DD134" s="387"/>
      <c r="DE134" s="387"/>
    </row>
    <row r="135" spans="108:109" ht="13.5" hidden="1" customHeight="1">
      <c r="DD135" s="387"/>
      <c r="DE135" s="387"/>
    </row>
    <row r="136" spans="108:109" ht="13.5" hidden="1" customHeight="1">
      <c r="DD136" s="387"/>
      <c r="DE136" s="387"/>
    </row>
    <row r="137" spans="108:109" ht="13.5" hidden="1" customHeight="1">
      <c r="DD137" s="387"/>
      <c r="DE137" s="387"/>
    </row>
    <row r="138" spans="108:109" ht="13.5" hidden="1" customHeight="1">
      <c r="DD138" s="387"/>
      <c r="DE138" s="387"/>
    </row>
    <row r="139" spans="108:109" ht="13.5" hidden="1" customHeight="1">
      <c r="DD139" s="387"/>
      <c r="DE139" s="387"/>
    </row>
    <row r="140" spans="108:109" ht="13.5" hidden="1" customHeight="1">
      <c r="DD140" s="387"/>
      <c r="DE140" s="387"/>
    </row>
    <row r="141" spans="108:109" ht="13.5" hidden="1" customHeight="1">
      <c r="DD141" s="387"/>
      <c r="DE141" s="387"/>
    </row>
    <row r="142" spans="108:109" ht="13.5" hidden="1" customHeight="1">
      <c r="DD142" s="387"/>
      <c r="DE142" s="387"/>
    </row>
    <row r="143" spans="108:109" ht="13.5" hidden="1" customHeight="1">
      <c r="DD143" s="387"/>
      <c r="DE143" s="387"/>
    </row>
    <row r="144" spans="108:109" ht="13.5" hidden="1" customHeight="1">
      <c r="DD144" s="387"/>
      <c r="DE144" s="387"/>
    </row>
    <row r="145" spans="108:109" ht="13.5" hidden="1" customHeight="1">
      <c r="DD145" s="387"/>
      <c r="DE145" s="387"/>
    </row>
    <row r="146" spans="108:109" ht="13.5" hidden="1" customHeight="1">
      <c r="DD146" s="387"/>
      <c r="DE146" s="387"/>
    </row>
    <row r="147" spans="108:109" ht="13.5" hidden="1" customHeight="1">
      <c r="DD147" s="387"/>
      <c r="DE147" s="387"/>
    </row>
    <row r="148" spans="108:109" ht="13.5" hidden="1" customHeight="1">
      <c r="DD148" s="387"/>
      <c r="DE148" s="387"/>
    </row>
    <row r="149" spans="108:109" ht="13.5" hidden="1" customHeight="1">
      <c r="DD149" s="387"/>
      <c r="DE149" s="387"/>
    </row>
    <row r="150" spans="108:109" ht="13.5" hidden="1" customHeight="1">
      <c r="DD150" s="387"/>
      <c r="DE150" s="387"/>
    </row>
    <row r="151" spans="108:109" ht="13.5" hidden="1" customHeight="1">
      <c r="DD151" s="387"/>
      <c r="DE151" s="387"/>
    </row>
    <row r="152" spans="108:109" ht="13.5" hidden="1" customHeight="1">
      <c r="DD152" s="387"/>
      <c r="DE152" s="387"/>
    </row>
    <row r="153" spans="108:109" ht="13.5" hidden="1" customHeight="1">
      <c r="DD153" s="387"/>
      <c r="DE153" s="387"/>
    </row>
    <row r="154" spans="108:109" ht="13.5" hidden="1" customHeight="1">
      <c r="DD154" s="387"/>
      <c r="DE154" s="387"/>
    </row>
    <row r="155" spans="108:109" ht="13.5" hidden="1" customHeight="1">
      <c r="DD155" s="387"/>
      <c r="DE155" s="387"/>
    </row>
    <row r="156" spans="108:109" ht="13.5" hidden="1" customHeight="1">
      <c r="DD156" s="387"/>
      <c r="DE156" s="387"/>
    </row>
    <row r="157" spans="108:109" ht="13.5" hidden="1" customHeight="1">
      <c r="DD157" s="387"/>
      <c r="DE157" s="387"/>
    </row>
    <row r="158" spans="108:109" ht="13.5" hidden="1" customHeight="1">
      <c r="DD158" s="387"/>
      <c r="DE158" s="387"/>
    </row>
    <row r="159" spans="108:109" ht="13.5" hidden="1" customHeight="1">
      <c r="DD159" s="387"/>
      <c r="DE159" s="387"/>
    </row>
    <row r="160" spans="108:109" ht="13.5" hidden="1" customHeight="1">
      <c r="DD160" s="387"/>
      <c r="DE160" s="38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M1uujCOKq59ADna5Ce4bDktJuwHzXgBuhUnaRClv+coO7WEuR8nar+b12MVydfCsijTJkh6aGjbTd7XxlhceCA==" saltValue="WflY6ccUmODDbBCpjy5FJw=="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sheetPr>
    <pageSetUpPr fitToPage="1"/>
  </sheetPr>
  <dimension ref="A1:DR135"/>
  <sheetViews>
    <sheetView showGridLines="0" tabSelected="1" topLeftCell="R79" zoomScale="90" zoomScaleNormal="90" zoomScaleSheetLayoutView="70" workbookViewId="0">
      <selection activeCell="AN43" sqref="AN43:DC47"/>
    </sheetView>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483</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e4BYJEB7nrQ/f9uhVwDLQ1EoDefGhCWaZ4nrGn7+Mwbgl2xaB1FLbWht7SO72pPkM/rIfTQEtgETLmbHutH55Q==" saltValue="CatB5uUEC3j/5V5xs4cVF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sheetPr>
    <pageSetUpPr fitToPage="1"/>
  </sheetPr>
  <dimension ref="A1:DR135"/>
  <sheetViews>
    <sheetView showGridLines="0" topLeftCell="A79" zoomScale="90" zoomScaleNormal="90" zoomScaleSheetLayoutView="55" workbookViewId="0">
      <selection activeCell="AN43" sqref="AN43:DC47"/>
    </sheetView>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c r="AG59" s="290"/>
      <c r="AH59" s="290"/>
    </row>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594</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9l+ef9HSOMffVwq61CPAIFN+UI72X2OHzH+bexLXmSK3Gx0F6YwtHLqiKLForxwNC2ovMfLLyvUuofEJvHHhpA==" saltValue="BlaRDPVT+1+QERX6vO/Uy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sheetPr codeName="DataSheet"/>
  <dimension ref="A1:P74"/>
  <sheetViews>
    <sheetView workbookViewId="0"/>
  </sheetViews>
  <sheetFormatPr defaultColWidth="11.125" defaultRowHeight="13.5"/>
  <cols>
    <col min="1" max="1" width="45.875" style="149" customWidth="1"/>
    <col min="2" max="8" width="13.375" style="149" customWidth="1"/>
    <col min="9" max="16384" width="11.125" style="149"/>
  </cols>
  <sheetData>
    <row r="1" spans="1:8">
      <c r="A1" s="143"/>
      <c r="B1" s="144"/>
      <c r="C1" s="145"/>
      <c r="D1" s="146"/>
      <c r="E1" s="147"/>
      <c r="F1" s="147"/>
      <c r="G1" s="147"/>
      <c r="H1" s="148"/>
    </row>
    <row r="2" spans="1:8">
      <c r="A2" s="150"/>
      <c r="B2" s="151"/>
      <c r="C2" s="152"/>
      <c r="D2" s="153" t="s">
        <v>51</v>
      </c>
      <c r="E2" s="154"/>
      <c r="F2" s="155" t="s">
        <v>534</v>
      </c>
      <c r="G2" s="156"/>
      <c r="H2" s="157"/>
    </row>
    <row r="3" spans="1:8">
      <c r="A3" s="153" t="s">
        <v>527</v>
      </c>
      <c r="B3" s="158"/>
      <c r="C3" s="159"/>
      <c r="D3" s="160">
        <v>70584</v>
      </c>
      <c r="E3" s="161"/>
      <c r="F3" s="162">
        <v>128485</v>
      </c>
      <c r="G3" s="163"/>
      <c r="H3" s="164"/>
    </row>
    <row r="4" spans="1:8">
      <c r="A4" s="165"/>
      <c r="B4" s="166"/>
      <c r="C4" s="167"/>
      <c r="D4" s="168">
        <v>32996</v>
      </c>
      <c r="E4" s="169"/>
      <c r="F4" s="170">
        <v>62765</v>
      </c>
      <c r="G4" s="171"/>
      <c r="H4" s="172"/>
    </row>
    <row r="5" spans="1:8">
      <c r="A5" s="153" t="s">
        <v>529</v>
      </c>
      <c r="B5" s="158"/>
      <c r="C5" s="159"/>
      <c r="D5" s="160">
        <v>91510</v>
      </c>
      <c r="E5" s="161"/>
      <c r="F5" s="162">
        <v>128611</v>
      </c>
      <c r="G5" s="163"/>
      <c r="H5" s="164"/>
    </row>
    <row r="6" spans="1:8">
      <c r="A6" s="165"/>
      <c r="B6" s="166"/>
      <c r="C6" s="167"/>
      <c r="D6" s="168">
        <v>30050</v>
      </c>
      <c r="E6" s="169"/>
      <c r="F6" s="170">
        <v>61552</v>
      </c>
      <c r="G6" s="171"/>
      <c r="H6" s="172"/>
    </row>
    <row r="7" spans="1:8">
      <c r="A7" s="153" t="s">
        <v>530</v>
      </c>
      <c r="B7" s="158"/>
      <c r="C7" s="159"/>
      <c r="D7" s="160">
        <v>86099</v>
      </c>
      <c r="E7" s="161"/>
      <c r="F7" s="162">
        <v>138651</v>
      </c>
      <c r="G7" s="163"/>
      <c r="H7" s="164"/>
    </row>
    <row r="8" spans="1:8">
      <c r="A8" s="165"/>
      <c r="B8" s="166"/>
      <c r="C8" s="167"/>
      <c r="D8" s="168">
        <v>53917</v>
      </c>
      <c r="E8" s="169"/>
      <c r="F8" s="170">
        <v>71211</v>
      </c>
      <c r="G8" s="171"/>
      <c r="H8" s="172"/>
    </row>
    <row r="9" spans="1:8">
      <c r="A9" s="153" t="s">
        <v>531</v>
      </c>
      <c r="B9" s="158"/>
      <c r="C9" s="159"/>
      <c r="D9" s="160">
        <v>63193</v>
      </c>
      <c r="E9" s="161"/>
      <c r="F9" s="162">
        <v>122882</v>
      </c>
      <c r="G9" s="163"/>
      <c r="H9" s="164"/>
    </row>
    <row r="10" spans="1:8">
      <c r="A10" s="165"/>
      <c r="B10" s="166"/>
      <c r="C10" s="167"/>
      <c r="D10" s="168">
        <v>14835</v>
      </c>
      <c r="E10" s="169"/>
      <c r="F10" s="170">
        <v>65785</v>
      </c>
      <c r="G10" s="171"/>
      <c r="H10" s="172"/>
    </row>
    <row r="11" spans="1:8">
      <c r="A11" s="153" t="s">
        <v>532</v>
      </c>
      <c r="B11" s="158"/>
      <c r="C11" s="159"/>
      <c r="D11" s="160">
        <v>50965</v>
      </c>
      <c r="E11" s="161"/>
      <c r="F11" s="162">
        <v>114790</v>
      </c>
      <c r="G11" s="163"/>
      <c r="H11" s="164"/>
    </row>
    <row r="12" spans="1:8">
      <c r="A12" s="165"/>
      <c r="B12" s="166"/>
      <c r="C12" s="173"/>
      <c r="D12" s="168">
        <v>23856</v>
      </c>
      <c r="E12" s="169"/>
      <c r="F12" s="170">
        <v>55601</v>
      </c>
      <c r="G12" s="171"/>
      <c r="H12" s="172"/>
    </row>
    <row r="13" spans="1:8">
      <c r="A13" s="153"/>
      <c r="B13" s="158"/>
      <c r="C13" s="174"/>
      <c r="D13" s="175">
        <v>72470</v>
      </c>
      <c r="E13" s="176"/>
      <c r="F13" s="177">
        <v>126684</v>
      </c>
      <c r="G13" s="178"/>
      <c r="H13" s="164"/>
    </row>
    <row r="14" spans="1:8">
      <c r="A14" s="165"/>
      <c r="B14" s="166"/>
      <c r="C14" s="167"/>
      <c r="D14" s="168">
        <v>31131</v>
      </c>
      <c r="E14" s="169"/>
      <c r="F14" s="170">
        <v>63383</v>
      </c>
      <c r="G14" s="171"/>
      <c r="H14" s="172"/>
    </row>
    <row r="17" spans="1:11">
      <c r="A17" s="149" t="s">
        <v>52</v>
      </c>
    </row>
    <row r="18" spans="1:11">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c r="A19" s="179" t="s">
        <v>53</v>
      </c>
      <c r="B19" s="179">
        <f>ROUND(VALUE(SUBSTITUTE(実質収支比率等に係る経年分析!F$48,"▲","-")),2)</f>
        <v>5.5</v>
      </c>
      <c r="C19" s="179">
        <f>ROUND(VALUE(SUBSTITUTE(実質収支比率等に係る経年分析!G$48,"▲","-")),2)</f>
        <v>10.41</v>
      </c>
      <c r="D19" s="179">
        <f>ROUND(VALUE(SUBSTITUTE(実質収支比率等に係る経年分析!H$48,"▲","-")),2)</f>
        <v>8.42</v>
      </c>
      <c r="E19" s="179">
        <f>ROUND(VALUE(SUBSTITUTE(実質収支比率等に係る経年分析!I$48,"▲","-")),2)</f>
        <v>8.3699999999999992</v>
      </c>
      <c r="F19" s="179">
        <f>ROUND(VALUE(SUBSTITUTE(実質収支比率等に係る経年分析!J$48,"▲","-")),2)</f>
        <v>5.18</v>
      </c>
    </row>
    <row r="20" spans="1:11">
      <c r="A20" s="179" t="s">
        <v>54</v>
      </c>
      <c r="B20" s="179">
        <f>ROUND(VALUE(SUBSTITUTE(実質収支比率等に係る経年分析!F$47,"▲","-")),2)</f>
        <v>31.57</v>
      </c>
      <c r="C20" s="179">
        <f>ROUND(VALUE(SUBSTITUTE(実質収支比率等に係る経年分析!G$47,"▲","-")),2)</f>
        <v>30.53</v>
      </c>
      <c r="D20" s="179">
        <f>ROUND(VALUE(SUBSTITUTE(実質収支比率等に係る経年分析!H$47,"▲","-")),2)</f>
        <v>30.64</v>
      </c>
      <c r="E20" s="179">
        <f>ROUND(VALUE(SUBSTITUTE(実質収支比率等に係る経年分析!I$47,"▲","-")),2)</f>
        <v>30.7</v>
      </c>
      <c r="F20" s="179">
        <f>ROUND(VALUE(SUBSTITUTE(実質収支比率等に係る経年分析!J$47,"▲","-")),2)</f>
        <v>30.88</v>
      </c>
    </row>
    <row r="21" spans="1:11">
      <c r="A21" s="179" t="s">
        <v>55</v>
      </c>
      <c r="B21" s="179">
        <f>IF(ISNUMBER(VALUE(SUBSTITUTE(実質収支比率等に係る経年分析!F$49,"▲","-"))),ROUND(VALUE(SUBSTITUTE(実質収支比率等に係る経年分析!F$49,"▲","-")),2),NA())</f>
        <v>3.02</v>
      </c>
      <c r="C21" s="179">
        <f>IF(ISNUMBER(VALUE(SUBSTITUTE(実質収支比率等に係る経年分析!G$49,"▲","-"))),ROUND(VALUE(SUBSTITUTE(実質収支比率等に係る経年分析!G$49,"▲","-")),2),NA())</f>
        <v>5.13</v>
      </c>
      <c r="D21" s="179">
        <f>IF(ISNUMBER(VALUE(SUBSTITUTE(実質収支比率等に係る経年分析!H$49,"▲","-"))),ROUND(VALUE(SUBSTITUTE(実質収支比率等に係る経年分析!H$49,"▲","-")),2),NA())</f>
        <v>-0.39</v>
      </c>
      <c r="E21" s="179">
        <f>IF(ISNUMBER(VALUE(SUBSTITUTE(実質収支比率等に係る経年分析!I$49,"▲","-"))),ROUND(VALUE(SUBSTITUTE(実質収支比率等に係る経年分析!I$49,"▲","-")),2),NA())</f>
        <v>1.07</v>
      </c>
      <c r="F21" s="179">
        <f>IF(ISNUMBER(VALUE(SUBSTITUTE(実質収支比率等に係る経年分析!J$49,"▲","-"))),ROUND(VALUE(SUBSTITUTE(実質収支比率等に係る経年分析!J$49,"▲","-")),2),NA())</f>
        <v>-1.51</v>
      </c>
    </row>
    <row r="24" spans="1:11">
      <c r="A24" s="149" t="s">
        <v>56</v>
      </c>
    </row>
    <row r="25" spans="1:11">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c r="A26" s="180"/>
      <c r="B26" s="180" t="s">
        <v>57</v>
      </c>
      <c r="C26" s="180" t="s">
        <v>58</v>
      </c>
      <c r="D26" s="180" t="s">
        <v>57</v>
      </c>
      <c r="E26" s="180" t="s">
        <v>58</v>
      </c>
      <c r="F26" s="180" t="s">
        <v>57</v>
      </c>
      <c r="G26" s="180" t="s">
        <v>58</v>
      </c>
      <c r="H26" s="180" t="s">
        <v>57</v>
      </c>
      <c r="I26" s="180" t="s">
        <v>58</v>
      </c>
      <c r="J26" s="180" t="s">
        <v>57</v>
      </c>
      <c r="K26" s="180" t="s">
        <v>58</v>
      </c>
    </row>
    <row r="27" spans="1:11">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c r="A30" s="180" t="str">
        <f>IF(連結実質赤字比率に係る赤字・黒字の構成分析!C$40="",NA(),連結実質赤字比率に係る赤字・黒字の構成分析!C$40)</f>
        <v>後期高齢者医療特別会計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0.06</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7.0000000000000007E-2</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0.08</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0.08</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7.0000000000000007E-2</v>
      </c>
    </row>
    <row r="31" spans="1:11">
      <c r="A31" s="180" t="str">
        <f>IF(連結実質赤字比率に係る赤字・黒字の構成分析!C$39="",NA(),連結実質赤字比率に係る赤字・黒字の構成分析!C$39)</f>
        <v>農業集落排水事業特別会計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0.83</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0.88</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0.55000000000000004</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0.48</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0.45</v>
      </c>
    </row>
    <row r="32" spans="1:11">
      <c r="A32" s="180" t="str">
        <f>IF(連結実質赤字比率に係る赤字・黒字の構成分析!C$38="",NA(),連結実質赤字比率に係る赤字・黒字の構成分析!C$38)</f>
        <v>公共下水道事業特別会計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0.89</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0.96</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0.5</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0.48</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0.46</v>
      </c>
    </row>
    <row r="33" spans="1:16">
      <c r="A33" s="180" t="str">
        <f>IF(連結実質赤字比率に係る赤字・黒字の構成分析!C$37="",NA(),連結実質赤字比率に係る赤字・黒字の構成分析!C$37)</f>
        <v>介護保険特別会計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0.47</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0.09</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0.57999999999999996</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0.41</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0.86</v>
      </c>
    </row>
    <row r="34" spans="1:16">
      <c r="A34" s="180" t="str">
        <f>IF(連結実質赤字比率に係る赤字・黒字の構成分析!C$36="",NA(),連結実質赤字比率に係る赤字・黒字の構成分析!C$36)</f>
        <v>国民健康保険特別会計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1.37</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0.9</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2.0699999999999998</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1.59</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0.86</v>
      </c>
    </row>
    <row r="35" spans="1:16">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5.5</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10.41</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8.42</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8.3699999999999992</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5.17</v>
      </c>
    </row>
    <row r="36" spans="1:16">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12.14</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11.85</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11.86</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11.91</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10.63</v>
      </c>
    </row>
    <row r="39" spans="1:16">
      <c r="A39" s="149" t="s">
        <v>59</v>
      </c>
    </row>
    <row r="40" spans="1:16">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c r="A42" s="181" t="s">
        <v>62</v>
      </c>
      <c r="B42" s="181"/>
      <c r="C42" s="181"/>
      <c r="D42" s="181">
        <f>'実質公債費比率（分子）の構造'!K$52</f>
        <v>562</v>
      </c>
      <c r="E42" s="181"/>
      <c r="F42" s="181"/>
      <c r="G42" s="181">
        <f>'実質公債費比率（分子）の構造'!L$52</f>
        <v>563</v>
      </c>
      <c r="H42" s="181"/>
      <c r="I42" s="181"/>
      <c r="J42" s="181">
        <f>'実質公債費比率（分子）の構造'!M$52</f>
        <v>549</v>
      </c>
      <c r="K42" s="181"/>
      <c r="L42" s="181"/>
      <c r="M42" s="181">
        <f>'実質公債費比率（分子）の構造'!N$52</f>
        <v>555</v>
      </c>
      <c r="N42" s="181"/>
      <c r="O42" s="181"/>
      <c r="P42" s="181">
        <f>'実質公債費比率（分子）の構造'!O$52</f>
        <v>562</v>
      </c>
    </row>
    <row r="43" spans="1:16">
      <c r="A43" s="181" t="s">
        <v>63</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c r="A44" s="181" t="s">
        <v>64</v>
      </c>
      <c r="B44" s="181">
        <f>'実質公債費比率（分子）の構造'!K$50</f>
        <v>22</v>
      </c>
      <c r="C44" s="181"/>
      <c r="D44" s="181"/>
      <c r="E44" s="181">
        <f>'実質公債費比率（分子）の構造'!L$50</f>
        <v>20</v>
      </c>
      <c r="F44" s="181"/>
      <c r="G44" s="181"/>
      <c r="H44" s="181">
        <f>'実質公債費比率（分子）の構造'!M$50</f>
        <v>11</v>
      </c>
      <c r="I44" s="181"/>
      <c r="J44" s="181"/>
      <c r="K44" s="181">
        <f>'実質公債費比率（分子）の構造'!N$50</f>
        <v>16</v>
      </c>
      <c r="L44" s="181"/>
      <c r="M44" s="181"/>
      <c r="N44" s="181">
        <f>'実質公債費比率（分子）の構造'!O$50</f>
        <v>17</v>
      </c>
      <c r="O44" s="181"/>
      <c r="P44" s="181"/>
    </row>
    <row r="45" spans="1:16">
      <c r="A45" s="181" t="s">
        <v>65</v>
      </c>
      <c r="B45" s="181">
        <f>'実質公債費比率（分子）の構造'!K$49</f>
        <v>54</v>
      </c>
      <c r="C45" s="181"/>
      <c r="D45" s="181"/>
      <c r="E45" s="181">
        <f>'実質公債費比率（分子）の構造'!L$49</f>
        <v>48</v>
      </c>
      <c r="F45" s="181"/>
      <c r="G45" s="181"/>
      <c r="H45" s="181">
        <f>'実質公債費比率（分子）の構造'!M$49</f>
        <v>39</v>
      </c>
      <c r="I45" s="181"/>
      <c r="J45" s="181"/>
      <c r="K45" s="181">
        <f>'実質公債費比率（分子）の構造'!N$49</f>
        <v>39</v>
      </c>
      <c r="L45" s="181"/>
      <c r="M45" s="181"/>
      <c r="N45" s="181">
        <f>'実質公債費比率（分子）の構造'!O$49</f>
        <v>36</v>
      </c>
      <c r="O45" s="181"/>
      <c r="P45" s="181"/>
    </row>
    <row r="46" spans="1:16">
      <c r="A46" s="181" t="s">
        <v>66</v>
      </c>
      <c r="B46" s="181">
        <f>'実質公債費比率（分子）の構造'!K$48</f>
        <v>213</v>
      </c>
      <c r="C46" s="181"/>
      <c r="D46" s="181"/>
      <c r="E46" s="181">
        <f>'実質公債費比率（分子）の構造'!L$48</f>
        <v>222</v>
      </c>
      <c r="F46" s="181"/>
      <c r="G46" s="181"/>
      <c r="H46" s="181">
        <f>'実質公債費比率（分子）の構造'!M$48</f>
        <v>213</v>
      </c>
      <c r="I46" s="181"/>
      <c r="J46" s="181"/>
      <c r="K46" s="181">
        <f>'実質公債費比率（分子）の構造'!N$48</f>
        <v>263</v>
      </c>
      <c r="L46" s="181"/>
      <c r="M46" s="181"/>
      <c r="N46" s="181">
        <f>'実質公債費比率（分子）の構造'!O$48</f>
        <v>290</v>
      </c>
      <c r="O46" s="181"/>
      <c r="P46" s="181"/>
    </row>
    <row r="47" spans="1:16">
      <c r="A47" s="181" t="s">
        <v>67</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c r="A49" s="181" t="s">
        <v>69</v>
      </c>
      <c r="B49" s="181">
        <f>'実質公債費比率（分子）の構造'!K$45</f>
        <v>521</v>
      </c>
      <c r="C49" s="181"/>
      <c r="D49" s="181"/>
      <c r="E49" s="181">
        <f>'実質公債費比率（分子）の構造'!L$45</f>
        <v>513</v>
      </c>
      <c r="F49" s="181"/>
      <c r="G49" s="181"/>
      <c r="H49" s="181">
        <f>'実質公債費比率（分子）の構造'!M$45</f>
        <v>484</v>
      </c>
      <c r="I49" s="181"/>
      <c r="J49" s="181"/>
      <c r="K49" s="181">
        <f>'実質公債費比率（分子）の構造'!N$45</f>
        <v>471</v>
      </c>
      <c r="L49" s="181"/>
      <c r="M49" s="181"/>
      <c r="N49" s="181">
        <f>'実質公債費比率（分子）の構造'!O$45</f>
        <v>482</v>
      </c>
      <c r="O49" s="181"/>
      <c r="P49" s="181"/>
    </row>
    <row r="50" spans="1:16">
      <c r="A50" s="181" t="s">
        <v>70</v>
      </c>
      <c r="B50" s="181" t="e">
        <f>NA()</f>
        <v>#N/A</v>
      </c>
      <c r="C50" s="181">
        <f>IF(ISNUMBER('実質公債費比率（分子）の構造'!K$53),'実質公債費比率（分子）の構造'!K$53,NA())</f>
        <v>248</v>
      </c>
      <c r="D50" s="181" t="e">
        <f>NA()</f>
        <v>#N/A</v>
      </c>
      <c r="E50" s="181" t="e">
        <f>NA()</f>
        <v>#N/A</v>
      </c>
      <c r="F50" s="181">
        <f>IF(ISNUMBER('実質公債費比率（分子）の構造'!L$53),'実質公債費比率（分子）の構造'!L$53,NA())</f>
        <v>240</v>
      </c>
      <c r="G50" s="181" t="e">
        <f>NA()</f>
        <v>#N/A</v>
      </c>
      <c r="H50" s="181" t="e">
        <f>NA()</f>
        <v>#N/A</v>
      </c>
      <c r="I50" s="181">
        <f>IF(ISNUMBER('実質公債費比率（分子）の構造'!M$53),'実質公債費比率（分子）の構造'!M$53,NA())</f>
        <v>198</v>
      </c>
      <c r="J50" s="181" t="e">
        <f>NA()</f>
        <v>#N/A</v>
      </c>
      <c r="K50" s="181" t="e">
        <f>NA()</f>
        <v>#N/A</v>
      </c>
      <c r="L50" s="181">
        <f>IF(ISNUMBER('実質公債費比率（分子）の構造'!N$53),'実質公債費比率（分子）の構造'!N$53,NA())</f>
        <v>234</v>
      </c>
      <c r="M50" s="181" t="e">
        <f>NA()</f>
        <v>#N/A</v>
      </c>
      <c r="N50" s="181" t="e">
        <f>NA()</f>
        <v>#N/A</v>
      </c>
      <c r="O50" s="181">
        <f>IF(ISNUMBER('実質公債費比率（分子）の構造'!O$53),'実質公債費比率（分子）の構造'!O$53,NA())</f>
        <v>263</v>
      </c>
      <c r="P50" s="181" t="e">
        <f>NA()</f>
        <v>#N/A</v>
      </c>
    </row>
    <row r="53" spans="1:16">
      <c r="A53" s="149" t="s">
        <v>71</v>
      </c>
    </row>
    <row r="54" spans="1:16">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c r="A56" s="180" t="s">
        <v>42</v>
      </c>
      <c r="B56" s="180"/>
      <c r="C56" s="180"/>
      <c r="D56" s="180">
        <f>'将来負担比率（分子）の構造'!I$52</f>
        <v>7099</v>
      </c>
      <c r="E56" s="180"/>
      <c r="F56" s="180"/>
      <c r="G56" s="180">
        <f>'将来負担比率（分子）の構造'!J$52</f>
        <v>6987</v>
      </c>
      <c r="H56" s="180"/>
      <c r="I56" s="180"/>
      <c r="J56" s="180">
        <f>'将来負担比率（分子）の構造'!K$52</f>
        <v>6900</v>
      </c>
      <c r="K56" s="180"/>
      <c r="L56" s="180"/>
      <c r="M56" s="180">
        <f>'将来負担比率（分子）の構造'!L$52</f>
        <v>6732</v>
      </c>
      <c r="N56" s="180"/>
      <c r="O56" s="180"/>
      <c r="P56" s="180">
        <f>'将来負担比率（分子）の構造'!M$52</f>
        <v>6583</v>
      </c>
    </row>
    <row r="57" spans="1:16">
      <c r="A57" s="180" t="s">
        <v>41</v>
      </c>
      <c r="B57" s="180"/>
      <c r="C57" s="180"/>
      <c r="D57" s="180">
        <f>'将来負担比率（分子）の構造'!I$51</f>
        <v>415</v>
      </c>
      <c r="E57" s="180"/>
      <c r="F57" s="180"/>
      <c r="G57" s="180">
        <f>'将来負担比率（分子）の構造'!J$51</f>
        <v>363</v>
      </c>
      <c r="H57" s="180"/>
      <c r="I57" s="180"/>
      <c r="J57" s="180">
        <f>'将来負担比率（分子）の構造'!K$51</f>
        <v>366</v>
      </c>
      <c r="K57" s="180"/>
      <c r="L57" s="180"/>
      <c r="M57" s="180">
        <f>'将来負担比率（分子）の構造'!L$51</f>
        <v>309</v>
      </c>
      <c r="N57" s="180"/>
      <c r="O57" s="180"/>
      <c r="P57" s="180">
        <f>'将来負担比率（分子）の構造'!M$51</f>
        <v>241</v>
      </c>
    </row>
    <row r="58" spans="1:16">
      <c r="A58" s="180" t="s">
        <v>40</v>
      </c>
      <c r="B58" s="180"/>
      <c r="C58" s="180"/>
      <c r="D58" s="180">
        <f>'将来負担比率（分子）の構造'!I$50</f>
        <v>2043</v>
      </c>
      <c r="E58" s="180"/>
      <c r="F58" s="180"/>
      <c r="G58" s="180">
        <f>'将来負担比率（分子）の構造'!J$50</f>
        <v>2137</v>
      </c>
      <c r="H58" s="180"/>
      <c r="I58" s="180"/>
      <c r="J58" s="180">
        <f>'将来負担比率（分子）の構造'!K$50</f>
        <v>2304</v>
      </c>
      <c r="K58" s="180"/>
      <c r="L58" s="180"/>
      <c r="M58" s="180">
        <f>'将来負担比率（分子）の構造'!L$50</f>
        <v>2400</v>
      </c>
      <c r="N58" s="180"/>
      <c r="O58" s="180"/>
      <c r="P58" s="180">
        <f>'将来負担比率（分子）の構造'!M$50</f>
        <v>2456</v>
      </c>
    </row>
    <row r="59" spans="1:16">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c r="A61" s="180" t="s">
        <v>35</v>
      </c>
      <c r="B61" s="180">
        <f>'将来負担比率（分子）の構造'!I$46</f>
        <v>82</v>
      </c>
      <c r="C61" s="180"/>
      <c r="D61" s="180"/>
      <c r="E61" s="180">
        <f>'将来負担比率（分子）の構造'!J$46</f>
        <v>61</v>
      </c>
      <c r="F61" s="180"/>
      <c r="G61" s="180"/>
      <c r="H61" s="180">
        <f>'将来負担比率（分子）の構造'!K$46</f>
        <v>29</v>
      </c>
      <c r="I61" s="180"/>
      <c r="J61" s="180"/>
      <c r="K61" s="180" t="str">
        <f>'将来負担比率（分子）の構造'!L$46</f>
        <v>-</v>
      </c>
      <c r="L61" s="180"/>
      <c r="M61" s="180"/>
      <c r="N61" s="180" t="str">
        <f>'将来負担比率（分子）の構造'!M$46</f>
        <v>-</v>
      </c>
      <c r="O61" s="180"/>
      <c r="P61" s="180"/>
    </row>
    <row r="62" spans="1:16">
      <c r="A62" s="180" t="s">
        <v>34</v>
      </c>
      <c r="B62" s="180">
        <f>'将来負担比率（分子）の構造'!I$45</f>
        <v>1074</v>
      </c>
      <c r="C62" s="180"/>
      <c r="D62" s="180"/>
      <c r="E62" s="180">
        <f>'将来負担比率（分子）の構造'!J$45</f>
        <v>1110</v>
      </c>
      <c r="F62" s="180"/>
      <c r="G62" s="180"/>
      <c r="H62" s="180">
        <f>'将来負担比率（分子）の構造'!K$45</f>
        <v>1115</v>
      </c>
      <c r="I62" s="180"/>
      <c r="J62" s="180"/>
      <c r="K62" s="180">
        <f>'将来負担比率（分子）の構造'!L$45</f>
        <v>1100</v>
      </c>
      <c r="L62" s="180"/>
      <c r="M62" s="180"/>
      <c r="N62" s="180">
        <f>'将来負担比率（分子）の構造'!M$45</f>
        <v>1088</v>
      </c>
      <c r="O62" s="180"/>
      <c r="P62" s="180"/>
    </row>
    <row r="63" spans="1:16">
      <c r="A63" s="180" t="s">
        <v>33</v>
      </c>
      <c r="B63" s="180">
        <f>'将来負担比率（分子）の構造'!I$44</f>
        <v>279</v>
      </c>
      <c r="C63" s="180"/>
      <c r="D63" s="180"/>
      <c r="E63" s="180">
        <f>'将来負担比率（分子）の構造'!J$44</f>
        <v>257</v>
      </c>
      <c r="F63" s="180"/>
      <c r="G63" s="180"/>
      <c r="H63" s="180">
        <f>'将来負担比率（分子）の構造'!K$44</f>
        <v>221</v>
      </c>
      <c r="I63" s="180"/>
      <c r="J63" s="180"/>
      <c r="K63" s="180">
        <f>'将来負担比率（分子）の構造'!L$44</f>
        <v>243</v>
      </c>
      <c r="L63" s="180"/>
      <c r="M63" s="180"/>
      <c r="N63" s="180">
        <f>'将来負担比率（分子）の構造'!M$44</f>
        <v>412</v>
      </c>
      <c r="O63" s="180"/>
      <c r="P63" s="180"/>
    </row>
    <row r="64" spans="1:16">
      <c r="A64" s="180" t="s">
        <v>32</v>
      </c>
      <c r="B64" s="180">
        <f>'将来負担比率（分子）の構造'!I$43</f>
        <v>4886</v>
      </c>
      <c r="C64" s="180"/>
      <c r="D64" s="180"/>
      <c r="E64" s="180">
        <f>'将来負担比率（分子）の構造'!J$43</f>
        <v>4514</v>
      </c>
      <c r="F64" s="180"/>
      <c r="G64" s="180"/>
      <c r="H64" s="180">
        <f>'将来負担比率（分子）の構造'!K$43</f>
        <v>4320</v>
      </c>
      <c r="I64" s="180"/>
      <c r="J64" s="180"/>
      <c r="K64" s="180">
        <f>'将来負担比率（分子）の構造'!L$43</f>
        <v>4622</v>
      </c>
      <c r="L64" s="180"/>
      <c r="M64" s="180"/>
      <c r="N64" s="180">
        <f>'将来負担比率（分子）の構造'!M$43</f>
        <v>4736</v>
      </c>
      <c r="O64" s="180"/>
      <c r="P64" s="180"/>
    </row>
    <row r="65" spans="1:16">
      <c r="A65" s="180" t="s">
        <v>31</v>
      </c>
      <c r="B65" s="180">
        <f>'将来負担比率（分子）の構造'!I$42</f>
        <v>339</v>
      </c>
      <c r="C65" s="180"/>
      <c r="D65" s="180"/>
      <c r="E65" s="180">
        <f>'将来負担比率（分子）の構造'!J$42</f>
        <v>306</v>
      </c>
      <c r="F65" s="180"/>
      <c r="G65" s="180"/>
      <c r="H65" s="180">
        <f>'将来負担比率（分子）の構造'!K$42</f>
        <v>274</v>
      </c>
      <c r="I65" s="180"/>
      <c r="J65" s="180"/>
      <c r="K65" s="180">
        <f>'将来負担比率（分子）の構造'!L$42</f>
        <v>242</v>
      </c>
      <c r="L65" s="180"/>
      <c r="M65" s="180"/>
      <c r="N65" s="180">
        <f>'将来負担比率（分子）の構造'!M$42</f>
        <v>213</v>
      </c>
      <c r="O65" s="180"/>
      <c r="P65" s="180"/>
    </row>
    <row r="66" spans="1:16">
      <c r="A66" s="180" t="s">
        <v>30</v>
      </c>
      <c r="B66" s="180">
        <f>'将来負担比率（分子）の構造'!I$41</f>
        <v>4964</v>
      </c>
      <c r="C66" s="180"/>
      <c r="D66" s="180"/>
      <c r="E66" s="180">
        <f>'将来負担比率（分子）の構造'!J$41</f>
        <v>4992</v>
      </c>
      <c r="F66" s="180"/>
      <c r="G66" s="180"/>
      <c r="H66" s="180">
        <f>'将来負担比率（分子）の構造'!K$41</f>
        <v>4983</v>
      </c>
      <c r="I66" s="180"/>
      <c r="J66" s="180"/>
      <c r="K66" s="180">
        <f>'将来負担比率（分子）の構造'!L$41</f>
        <v>4867</v>
      </c>
      <c r="L66" s="180"/>
      <c r="M66" s="180"/>
      <c r="N66" s="180">
        <f>'将来負担比率（分子）の構造'!M$41</f>
        <v>4620</v>
      </c>
      <c r="O66" s="180"/>
      <c r="P66" s="180"/>
    </row>
    <row r="67" spans="1:16">
      <c r="A67" s="180" t="s">
        <v>74</v>
      </c>
      <c r="B67" s="180" t="e">
        <f>NA()</f>
        <v>#N/A</v>
      </c>
      <c r="C67" s="180">
        <f>IF(ISNUMBER('将来負担比率（分子）の構造'!I$53), IF('将来負担比率（分子）の構造'!I$53 &lt; 0, 0, '将来負担比率（分子）の構造'!I$53), NA())</f>
        <v>2067</v>
      </c>
      <c r="D67" s="180" t="e">
        <f>NA()</f>
        <v>#N/A</v>
      </c>
      <c r="E67" s="180" t="e">
        <f>NA()</f>
        <v>#N/A</v>
      </c>
      <c r="F67" s="180">
        <f>IF(ISNUMBER('将来負担比率（分子）の構造'!J$53), IF('将来負担比率（分子）の構造'!J$53 &lt; 0, 0, '将来負担比率（分子）の構造'!J$53), NA())</f>
        <v>1753</v>
      </c>
      <c r="G67" s="180" t="e">
        <f>NA()</f>
        <v>#N/A</v>
      </c>
      <c r="H67" s="180" t="e">
        <f>NA()</f>
        <v>#N/A</v>
      </c>
      <c r="I67" s="180">
        <f>IF(ISNUMBER('将来負担比率（分子）の構造'!K$53), IF('将来負担比率（分子）の構造'!K$53 &lt; 0, 0, '将来負担比率（分子）の構造'!K$53), NA())</f>
        <v>1374</v>
      </c>
      <c r="J67" s="180" t="e">
        <f>NA()</f>
        <v>#N/A</v>
      </c>
      <c r="K67" s="180" t="e">
        <f>NA()</f>
        <v>#N/A</v>
      </c>
      <c r="L67" s="180">
        <f>IF(ISNUMBER('将来負担比率（分子）の構造'!L$53), IF('将来負担比率（分子）の構造'!L$53 &lt; 0, 0, '将来負担比率（分子）の構造'!L$53), NA())</f>
        <v>1634</v>
      </c>
      <c r="M67" s="180" t="e">
        <f>NA()</f>
        <v>#N/A</v>
      </c>
      <c r="N67" s="180" t="e">
        <f>NA()</f>
        <v>#N/A</v>
      </c>
      <c r="O67" s="180">
        <f>IF(ISNUMBER('将来負担比率（分子）の構造'!M$53), IF('将来負担比率（分子）の構造'!M$53 &lt; 0, 0, '将来負担比率（分子）の構造'!M$53), NA())</f>
        <v>1789</v>
      </c>
      <c r="P67" s="180" t="e">
        <f>NA()</f>
        <v>#N/A</v>
      </c>
    </row>
    <row r="70" spans="1:16">
      <c r="A70" s="182" t="s">
        <v>75</v>
      </c>
      <c r="B70" s="182"/>
      <c r="C70" s="182"/>
      <c r="D70" s="182"/>
      <c r="E70" s="182"/>
      <c r="F70" s="182"/>
    </row>
    <row r="71" spans="1:16">
      <c r="A71" s="183"/>
      <c r="B71" s="183" t="str">
        <f>基金残高に係る経年分析!F54</f>
        <v>H28</v>
      </c>
      <c r="C71" s="183" t="str">
        <f>基金残高に係る経年分析!G54</f>
        <v>H29</v>
      </c>
      <c r="D71" s="183" t="str">
        <f>基金残高に係る経年分析!H54</f>
        <v>H30</v>
      </c>
    </row>
    <row r="72" spans="1:16">
      <c r="A72" s="183" t="s">
        <v>76</v>
      </c>
      <c r="B72" s="184">
        <f>基金残高に係る経年分析!F55</f>
        <v>1003</v>
      </c>
      <c r="C72" s="184">
        <f>基金残高に係る経年分析!G55</f>
        <v>1004</v>
      </c>
      <c r="D72" s="184">
        <f>基金残高に係る経年分析!H55</f>
        <v>1015</v>
      </c>
    </row>
    <row r="73" spans="1:16">
      <c r="A73" s="183" t="s">
        <v>77</v>
      </c>
      <c r="B73" s="184">
        <f>基金残高に係る経年分析!F56</f>
        <v>226</v>
      </c>
      <c r="C73" s="184">
        <f>基金残高に係る経年分析!G56</f>
        <v>261</v>
      </c>
      <c r="D73" s="184">
        <f>基金残高に係る経年分析!H56</f>
        <v>347</v>
      </c>
    </row>
    <row r="74" spans="1:16">
      <c r="A74" s="183" t="s">
        <v>78</v>
      </c>
      <c r="B74" s="184">
        <f>基金残高に係る経年分析!F57</f>
        <v>778</v>
      </c>
      <c r="C74" s="184">
        <f>基金残高に係る経年分析!G57</f>
        <v>840</v>
      </c>
      <c r="D74" s="184">
        <f>基金残高に係る経年分析!H57</f>
        <v>801</v>
      </c>
    </row>
  </sheetData>
  <sheetProtection algorithmName="SHA-512" hashValue="dlKR9e8u+cGZbb290jkHfcpODudVVutzfqM9i4AlOQ58W3DE675+M6DI2HatZTBSKabTiCp5/tsUAdqEKCoBxA==" saltValue="lzBjxw6amRg/BBq79AWDXg=="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B1:EM53"/>
  <sheetViews>
    <sheetView showGridLines="0" workbookViewId="0"/>
  </sheetViews>
  <sheetFormatPr defaultColWidth="0" defaultRowHeight="11.25" customHeight="1" zeroHeight="1"/>
  <cols>
    <col min="1" max="95" width="1.625" style="225" customWidth="1"/>
    <col min="96" max="133" width="1.625" style="241" customWidth="1"/>
    <col min="134" max="143" width="1.625" style="225" customWidth="1"/>
    <col min="144" max="16384" width="0" style="225" hidden="1"/>
  </cols>
  <sheetData>
    <row r="1" spans="2:143" ht="22.5" customHeight="1" thickBot="1">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206</v>
      </c>
      <c r="DI1" s="794"/>
      <c r="DJ1" s="794"/>
      <c r="DK1" s="794"/>
      <c r="DL1" s="794"/>
      <c r="DM1" s="794"/>
      <c r="DN1" s="795"/>
      <c r="DO1" s="225"/>
      <c r="DP1" s="793" t="s">
        <v>207</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c r="B2" s="226" t="s">
        <v>208</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c r="B3" s="735" t="s">
        <v>209</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210</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211</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c r="B4" s="735" t="s">
        <v>1</v>
      </c>
      <c r="C4" s="736"/>
      <c r="D4" s="736"/>
      <c r="E4" s="736"/>
      <c r="F4" s="736"/>
      <c r="G4" s="736"/>
      <c r="H4" s="736"/>
      <c r="I4" s="736"/>
      <c r="J4" s="736"/>
      <c r="K4" s="736"/>
      <c r="L4" s="736"/>
      <c r="M4" s="736"/>
      <c r="N4" s="736"/>
      <c r="O4" s="736"/>
      <c r="P4" s="736"/>
      <c r="Q4" s="737"/>
      <c r="R4" s="735" t="s">
        <v>212</v>
      </c>
      <c r="S4" s="736"/>
      <c r="T4" s="736"/>
      <c r="U4" s="736"/>
      <c r="V4" s="736"/>
      <c r="W4" s="736"/>
      <c r="X4" s="736"/>
      <c r="Y4" s="737"/>
      <c r="Z4" s="735" t="s">
        <v>213</v>
      </c>
      <c r="AA4" s="736"/>
      <c r="AB4" s="736"/>
      <c r="AC4" s="737"/>
      <c r="AD4" s="735" t="s">
        <v>214</v>
      </c>
      <c r="AE4" s="736"/>
      <c r="AF4" s="736"/>
      <c r="AG4" s="736"/>
      <c r="AH4" s="736"/>
      <c r="AI4" s="736"/>
      <c r="AJ4" s="736"/>
      <c r="AK4" s="737"/>
      <c r="AL4" s="735" t="s">
        <v>213</v>
      </c>
      <c r="AM4" s="736"/>
      <c r="AN4" s="736"/>
      <c r="AO4" s="737"/>
      <c r="AP4" s="796" t="s">
        <v>215</v>
      </c>
      <c r="AQ4" s="796"/>
      <c r="AR4" s="796"/>
      <c r="AS4" s="796"/>
      <c r="AT4" s="796"/>
      <c r="AU4" s="796"/>
      <c r="AV4" s="796"/>
      <c r="AW4" s="796"/>
      <c r="AX4" s="796"/>
      <c r="AY4" s="796"/>
      <c r="AZ4" s="796"/>
      <c r="BA4" s="796"/>
      <c r="BB4" s="796"/>
      <c r="BC4" s="796"/>
      <c r="BD4" s="796"/>
      <c r="BE4" s="796"/>
      <c r="BF4" s="796"/>
      <c r="BG4" s="796" t="s">
        <v>216</v>
      </c>
      <c r="BH4" s="796"/>
      <c r="BI4" s="796"/>
      <c r="BJ4" s="796"/>
      <c r="BK4" s="796"/>
      <c r="BL4" s="796"/>
      <c r="BM4" s="796"/>
      <c r="BN4" s="796"/>
      <c r="BO4" s="796" t="s">
        <v>213</v>
      </c>
      <c r="BP4" s="796"/>
      <c r="BQ4" s="796"/>
      <c r="BR4" s="796"/>
      <c r="BS4" s="796" t="s">
        <v>217</v>
      </c>
      <c r="BT4" s="796"/>
      <c r="BU4" s="796"/>
      <c r="BV4" s="796"/>
      <c r="BW4" s="796"/>
      <c r="BX4" s="796"/>
      <c r="BY4" s="796"/>
      <c r="BZ4" s="796"/>
      <c r="CA4" s="796"/>
      <c r="CB4" s="796"/>
      <c r="CD4" s="778" t="s">
        <v>218</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c r="B5" s="760" t="s">
        <v>219</v>
      </c>
      <c r="C5" s="761"/>
      <c r="D5" s="761"/>
      <c r="E5" s="761"/>
      <c r="F5" s="761"/>
      <c r="G5" s="761"/>
      <c r="H5" s="761"/>
      <c r="I5" s="761"/>
      <c r="J5" s="761"/>
      <c r="K5" s="761"/>
      <c r="L5" s="761"/>
      <c r="M5" s="761"/>
      <c r="N5" s="761"/>
      <c r="O5" s="761"/>
      <c r="P5" s="761"/>
      <c r="Q5" s="762"/>
      <c r="R5" s="726">
        <v>1177046</v>
      </c>
      <c r="S5" s="727"/>
      <c r="T5" s="727"/>
      <c r="U5" s="727"/>
      <c r="V5" s="727"/>
      <c r="W5" s="727"/>
      <c r="X5" s="727"/>
      <c r="Y5" s="773"/>
      <c r="Z5" s="791">
        <v>23.3</v>
      </c>
      <c r="AA5" s="791"/>
      <c r="AB5" s="791"/>
      <c r="AC5" s="791"/>
      <c r="AD5" s="792">
        <v>1177046</v>
      </c>
      <c r="AE5" s="792"/>
      <c r="AF5" s="792"/>
      <c r="AG5" s="792"/>
      <c r="AH5" s="792"/>
      <c r="AI5" s="792"/>
      <c r="AJ5" s="792"/>
      <c r="AK5" s="792"/>
      <c r="AL5" s="774">
        <v>37.5</v>
      </c>
      <c r="AM5" s="743"/>
      <c r="AN5" s="743"/>
      <c r="AO5" s="775"/>
      <c r="AP5" s="760" t="s">
        <v>220</v>
      </c>
      <c r="AQ5" s="761"/>
      <c r="AR5" s="761"/>
      <c r="AS5" s="761"/>
      <c r="AT5" s="761"/>
      <c r="AU5" s="761"/>
      <c r="AV5" s="761"/>
      <c r="AW5" s="761"/>
      <c r="AX5" s="761"/>
      <c r="AY5" s="761"/>
      <c r="AZ5" s="761"/>
      <c r="BA5" s="761"/>
      <c r="BB5" s="761"/>
      <c r="BC5" s="761"/>
      <c r="BD5" s="761"/>
      <c r="BE5" s="761"/>
      <c r="BF5" s="762"/>
      <c r="BG5" s="661">
        <v>1177046</v>
      </c>
      <c r="BH5" s="664"/>
      <c r="BI5" s="664"/>
      <c r="BJ5" s="664"/>
      <c r="BK5" s="664"/>
      <c r="BL5" s="664"/>
      <c r="BM5" s="664"/>
      <c r="BN5" s="665"/>
      <c r="BO5" s="723">
        <v>100</v>
      </c>
      <c r="BP5" s="723"/>
      <c r="BQ5" s="723"/>
      <c r="BR5" s="723"/>
      <c r="BS5" s="724" t="s">
        <v>126</v>
      </c>
      <c r="BT5" s="724"/>
      <c r="BU5" s="724"/>
      <c r="BV5" s="724"/>
      <c r="BW5" s="724"/>
      <c r="BX5" s="724"/>
      <c r="BY5" s="724"/>
      <c r="BZ5" s="724"/>
      <c r="CA5" s="724"/>
      <c r="CB5" s="765"/>
      <c r="CD5" s="778" t="s">
        <v>215</v>
      </c>
      <c r="CE5" s="779"/>
      <c r="CF5" s="779"/>
      <c r="CG5" s="779"/>
      <c r="CH5" s="779"/>
      <c r="CI5" s="779"/>
      <c r="CJ5" s="779"/>
      <c r="CK5" s="779"/>
      <c r="CL5" s="779"/>
      <c r="CM5" s="779"/>
      <c r="CN5" s="779"/>
      <c r="CO5" s="779"/>
      <c r="CP5" s="779"/>
      <c r="CQ5" s="780"/>
      <c r="CR5" s="778" t="s">
        <v>221</v>
      </c>
      <c r="CS5" s="779"/>
      <c r="CT5" s="779"/>
      <c r="CU5" s="779"/>
      <c r="CV5" s="779"/>
      <c r="CW5" s="779"/>
      <c r="CX5" s="779"/>
      <c r="CY5" s="780"/>
      <c r="CZ5" s="778" t="s">
        <v>213</v>
      </c>
      <c r="DA5" s="779"/>
      <c r="DB5" s="779"/>
      <c r="DC5" s="780"/>
      <c r="DD5" s="778" t="s">
        <v>222</v>
      </c>
      <c r="DE5" s="779"/>
      <c r="DF5" s="779"/>
      <c r="DG5" s="779"/>
      <c r="DH5" s="779"/>
      <c r="DI5" s="779"/>
      <c r="DJ5" s="779"/>
      <c r="DK5" s="779"/>
      <c r="DL5" s="779"/>
      <c r="DM5" s="779"/>
      <c r="DN5" s="779"/>
      <c r="DO5" s="779"/>
      <c r="DP5" s="780"/>
      <c r="DQ5" s="778" t="s">
        <v>223</v>
      </c>
      <c r="DR5" s="779"/>
      <c r="DS5" s="779"/>
      <c r="DT5" s="779"/>
      <c r="DU5" s="779"/>
      <c r="DV5" s="779"/>
      <c r="DW5" s="779"/>
      <c r="DX5" s="779"/>
      <c r="DY5" s="779"/>
      <c r="DZ5" s="779"/>
      <c r="EA5" s="779"/>
      <c r="EB5" s="779"/>
      <c r="EC5" s="780"/>
    </row>
    <row r="6" spans="2:143" ht="11.25" customHeight="1">
      <c r="B6" s="658" t="s">
        <v>224</v>
      </c>
      <c r="C6" s="659"/>
      <c r="D6" s="659"/>
      <c r="E6" s="659"/>
      <c r="F6" s="659"/>
      <c r="G6" s="659"/>
      <c r="H6" s="659"/>
      <c r="I6" s="659"/>
      <c r="J6" s="659"/>
      <c r="K6" s="659"/>
      <c r="L6" s="659"/>
      <c r="M6" s="659"/>
      <c r="N6" s="659"/>
      <c r="O6" s="659"/>
      <c r="P6" s="659"/>
      <c r="Q6" s="660"/>
      <c r="R6" s="661">
        <v>78883</v>
      </c>
      <c r="S6" s="664"/>
      <c r="T6" s="664"/>
      <c r="U6" s="664"/>
      <c r="V6" s="664"/>
      <c r="W6" s="664"/>
      <c r="X6" s="664"/>
      <c r="Y6" s="665"/>
      <c r="Z6" s="723">
        <v>1.6</v>
      </c>
      <c r="AA6" s="723"/>
      <c r="AB6" s="723"/>
      <c r="AC6" s="723"/>
      <c r="AD6" s="724">
        <v>78883</v>
      </c>
      <c r="AE6" s="724"/>
      <c r="AF6" s="724"/>
      <c r="AG6" s="724"/>
      <c r="AH6" s="724"/>
      <c r="AI6" s="724"/>
      <c r="AJ6" s="724"/>
      <c r="AK6" s="724"/>
      <c r="AL6" s="666">
        <v>2.5</v>
      </c>
      <c r="AM6" s="667"/>
      <c r="AN6" s="667"/>
      <c r="AO6" s="725"/>
      <c r="AP6" s="658" t="s">
        <v>225</v>
      </c>
      <c r="AQ6" s="659"/>
      <c r="AR6" s="659"/>
      <c r="AS6" s="659"/>
      <c r="AT6" s="659"/>
      <c r="AU6" s="659"/>
      <c r="AV6" s="659"/>
      <c r="AW6" s="659"/>
      <c r="AX6" s="659"/>
      <c r="AY6" s="659"/>
      <c r="AZ6" s="659"/>
      <c r="BA6" s="659"/>
      <c r="BB6" s="659"/>
      <c r="BC6" s="659"/>
      <c r="BD6" s="659"/>
      <c r="BE6" s="659"/>
      <c r="BF6" s="660"/>
      <c r="BG6" s="661">
        <v>1177046</v>
      </c>
      <c r="BH6" s="664"/>
      <c r="BI6" s="664"/>
      <c r="BJ6" s="664"/>
      <c r="BK6" s="664"/>
      <c r="BL6" s="664"/>
      <c r="BM6" s="664"/>
      <c r="BN6" s="665"/>
      <c r="BO6" s="723">
        <v>100</v>
      </c>
      <c r="BP6" s="723"/>
      <c r="BQ6" s="723"/>
      <c r="BR6" s="723"/>
      <c r="BS6" s="724" t="s">
        <v>126</v>
      </c>
      <c r="BT6" s="724"/>
      <c r="BU6" s="724"/>
      <c r="BV6" s="724"/>
      <c r="BW6" s="724"/>
      <c r="BX6" s="724"/>
      <c r="BY6" s="724"/>
      <c r="BZ6" s="724"/>
      <c r="CA6" s="724"/>
      <c r="CB6" s="765"/>
      <c r="CD6" s="732" t="s">
        <v>226</v>
      </c>
      <c r="CE6" s="733"/>
      <c r="CF6" s="733"/>
      <c r="CG6" s="733"/>
      <c r="CH6" s="733"/>
      <c r="CI6" s="733"/>
      <c r="CJ6" s="733"/>
      <c r="CK6" s="733"/>
      <c r="CL6" s="733"/>
      <c r="CM6" s="733"/>
      <c r="CN6" s="733"/>
      <c r="CO6" s="733"/>
      <c r="CP6" s="733"/>
      <c r="CQ6" s="734"/>
      <c r="CR6" s="661">
        <v>70012</v>
      </c>
      <c r="CS6" s="664"/>
      <c r="CT6" s="664"/>
      <c r="CU6" s="664"/>
      <c r="CV6" s="664"/>
      <c r="CW6" s="664"/>
      <c r="CX6" s="664"/>
      <c r="CY6" s="665"/>
      <c r="CZ6" s="774">
        <v>1.5</v>
      </c>
      <c r="DA6" s="743"/>
      <c r="DB6" s="743"/>
      <c r="DC6" s="777"/>
      <c r="DD6" s="669" t="s">
        <v>126</v>
      </c>
      <c r="DE6" s="664"/>
      <c r="DF6" s="664"/>
      <c r="DG6" s="664"/>
      <c r="DH6" s="664"/>
      <c r="DI6" s="664"/>
      <c r="DJ6" s="664"/>
      <c r="DK6" s="664"/>
      <c r="DL6" s="664"/>
      <c r="DM6" s="664"/>
      <c r="DN6" s="664"/>
      <c r="DO6" s="664"/>
      <c r="DP6" s="665"/>
      <c r="DQ6" s="669">
        <v>70012</v>
      </c>
      <c r="DR6" s="664"/>
      <c r="DS6" s="664"/>
      <c r="DT6" s="664"/>
      <c r="DU6" s="664"/>
      <c r="DV6" s="664"/>
      <c r="DW6" s="664"/>
      <c r="DX6" s="664"/>
      <c r="DY6" s="664"/>
      <c r="DZ6" s="664"/>
      <c r="EA6" s="664"/>
      <c r="EB6" s="664"/>
      <c r="EC6" s="704"/>
    </row>
    <row r="7" spans="2:143" ht="11.25" customHeight="1">
      <c r="B7" s="658" t="s">
        <v>227</v>
      </c>
      <c r="C7" s="659"/>
      <c r="D7" s="659"/>
      <c r="E7" s="659"/>
      <c r="F7" s="659"/>
      <c r="G7" s="659"/>
      <c r="H7" s="659"/>
      <c r="I7" s="659"/>
      <c r="J7" s="659"/>
      <c r="K7" s="659"/>
      <c r="L7" s="659"/>
      <c r="M7" s="659"/>
      <c r="N7" s="659"/>
      <c r="O7" s="659"/>
      <c r="P7" s="659"/>
      <c r="Q7" s="660"/>
      <c r="R7" s="661">
        <v>2023</v>
      </c>
      <c r="S7" s="664"/>
      <c r="T7" s="664"/>
      <c r="U7" s="664"/>
      <c r="V7" s="664"/>
      <c r="W7" s="664"/>
      <c r="X7" s="664"/>
      <c r="Y7" s="665"/>
      <c r="Z7" s="723">
        <v>0</v>
      </c>
      <c r="AA7" s="723"/>
      <c r="AB7" s="723"/>
      <c r="AC7" s="723"/>
      <c r="AD7" s="724">
        <v>2023</v>
      </c>
      <c r="AE7" s="724"/>
      <c r="AF7" s="724"/>
      <c r="AG7" s="724"/>
      <c r="AH7" s="724"/>
      <c r="AI7" s="724"/>
      <c r="AJ7" s="724"/>
      <c r="AK7" s="724"/>
      <c r="AL7" s="666">
        <v>0.1</v>
      </c>
      <c r="AM7" s="667"/>
      <c r="AN7" s="667"/>
      <c r="AO7" s="725"/>
      <c r="AP7" s="658" t="s">
        <v>228</v>
      </c>
      <c r="AQ7" s="659"/>
      <c r="AR7" s="659"/>
      <c r="AS7" s="659"/>
      <c r="AT7" s="659"/>
      <c r="AU7" s="659"/>
      <c r="AV7" s="659"/>
      <c r="AW7" s="659"/>
      <c r="AX7" s="659"/>
      <c r="AY7" s="659"/>
      <c r="AZ7" s="659"/>
      <c r="BA7" s="659"/>
      <c r="BB7" s="659"/>
      <c r="BC7" s="659"/>
      <c r="BD7" s="659"/>
      <c r="BE7" s="659"/>
      <c r="BF7" s="660"/>
      <c r="BG7" s="661">
        <v>436179</v>
      </c>
      <c r="BH7" s="664"/>
      <c r="BI7" s="664"/>
      <c r="BJ7" s="664"/>
      <c r="BK7" s="664"/>
      <c r="BL7" s="664"/>
      <c r="BM7" s="664"/>
      <c r="BN7" s="665"/>
      <c r="BO7" s="723">
        <v>37.1</v>
      </c>
      <c r="BP7" s="723"/>
      <c r="BQ7" s="723"/>
      <c r="BR7" s="723"/>
      <c r="BS7" s="724" t="s">
        <v>126</v>
      </c>
      <c r="BT7" s="724"/>
      <c r="BU7" s="724"/>
      <c r="BV7" s="724"/>
      <c r="BW7" s="724"/>
      <c r="BX7" s="724"/>
      <c r="BY7" s="724"/>
      <c r="BZ7" s="724"/>
      <c r="CA7" s="724"/>
      <c r="CB7" s="765"/>
      <c r="CD7" s="705" t="s">
        <v>229</v>
      </c>
      <c r="CE7" s="702"/>
      <c r="CF7" s="702"/>
      <c r="CG7" s="702"/>
      <c r="CH7" s="702"/>
      <c r="CI7" s="702"/>
      <c r="CJ7" s="702"/>
      <c r="CK7" s="702"/>
      <c r="CL7" s="702"/>
      <c r="CM7" s="702"/>
      <c r="CN7" s="702"/>
      <c r="CO7" s="702"/>
      <c r="CP7" s="702"/>
      <c r="CQ7" s="703"/>
      <c r="CR7" s="661">
        <v>920871</v>
      </c>
      <c r="CS7" s="664"/>
      <c r="CT7" s="664"/>
      <c r="CU7" s="664"/>
      <c r="CV7" s="664"/>
      <c r="CW7" s="664"/>
      <c r="CX7" s="664"/>
      <c r="CY7" s="665"/>
      <c r="CZ7" s="723">
        <v>19.100000000000001</v>
      </c>
      <c r="DA7" s="723"/>
      <c r="DB7" s="723"/>
      <c r="DC7" s="723"/>
      <c r="DD7" s="669">
        <v>14329</v>
      </c>
      <c r="DE7" s="664"/>
      <c r="DF7" s="664"/>
      <c r="DG7" s="664"/>
      <c r="DH7" s="664"/>
      <c r="DI7" s="664"/>
      <c r="DJ7" s="664"/>
      <c r="DK7" s="664"/>
      <c r="DL7" s="664"/>
      <c r="DM7" s="664"/>
      <c r="DN7" s="664"/>
      <c r="DO7" s="664"/>
      <c r="DP7" s="665"/>
      <c r="DQ7" s="669">
        <v>787561</v>
      </c>
      <c r="DR7" s="664"/>
      <c r="DS7" s="664"/>
      <c r="DT7" s="664"/>
      <c r="DU7" s="664"/>
      <c r="DV7" s="664"/>
      <c r="DW7" s="664"/>
      <c r="DX7" s="664"/>
      <c r="DY7" s="664"/>
      <c r="DZ7" s="664"/>
      <c r="EA7" s="664"/>
      <c r="EB7" s="664"/>
      <c r="EC7" s="704"/>
    </row>
    <row r="8" spans="2:143" ht="11.25" customHeight="1">
      <c r="B8" s="658" t="s">
        <v>230</v>
      </c>
      <c r="C8" s="659"/>
      <c r="D8" s="659"/>
      <c r="E8" s="659"/>
      <c r="F8" s="659"/>
      <c r="G8" s="659"/>
      <c r="H8" s="659"/>
      <c r="I8" s="659"/>
      <c r="J8" s="659"/>
      <c r="K8" s="659"/>
      <c r="L8" s="659"/>
      <c r="M8" s="659"/>
      <c r="N8" s="659"/>
      <c r="O8" s="659"/>
      <c r="P8" s="659"/>
      <c r="Q8" s="660"/>
      <c r="R8" s="661">
        <v>3430</v>
      </c>
      <c r="S8" s="664"/>
      <c r="T8" s="664"/>
      <c r="U8" s="664"/>
      <c r="V8" s="664"/>
      <c r="W8" s="664"/>
      <c r="X8" s="664"/>
      <c r="Y8" s="665"/>
      <c r="Z8" s="723">
        <v>0.1</v>
      </c>
      <c r="AA8" s="723"/>
      <c r="AB8" s="723"/>
      <c r="AC8" s="723"/>
      <c r="AD8" s="724">
        <v>3430</v>
      </c>
      <c r="AE8" s="724"/>
      <c r="AF8" s="724"/>
      <c r="AG8" s="724"/>
      <c r="AH8" s="724"/>
      <c r="AI8" s="724"/>
      <c r="AJ8" s="724"/>
      <c r="AK8" s="724"/>
      <c r="AL8" s="666">
        <v>0.1</v>
      </c>
      <c r="AM8" s="667"/>
      <c r="AN8" s="667"/>
      <c r="AO8" s="725"/>
      <c r="AP8" s="658" t="s">
        <v>231</v>
      </c>
      <c r="AQ8" s="659"/>
      <c r="AR8" s="659"/>
      <c r="AS8" s="659"/>
      <c r="AT8" s="659"/>
      <c r="AU8" s="659"/>
      <c r="AV8" s="659"/>
      <c r="AW8" s="659"/>
      <c r="AX8" s="659"/>
      <c r="AY8" s="659"/>
      <c r="AZ8" s="659"/>
      <c r="BA8" s="659"/>
      <c r="BB8" s="659"/>
      <c r="BC8" s="659"/>
      <c r="BD8" s="659"/>
      <c r="BE8" s="659"/>
      <c r="BF8" s="660"/>
      <c r="BG8" s="661">
        <v>17412</v>
      </c>
      <c r="BH8" s="664"/>
      <c r="BI8" s="664"/>
      <c r="BJ8" s="664"/>
      <c r="BK8" s="664"/>
      <c r="BL8" s="664"/>
      <c r="BM8" s="664"/>
      <c r="BN8" s="665"/>
      <c r="BO8" s="723">
        <v>1.5</v>
      </c>
      <c r="BP8" s="723"/>
      <c r="BQ8" s="723"/>
      <c r="BR8" s="723"/>
      <c r="BS8" s="669" t="s">
        <v>126</v>
      </c>
      <c r="BT8" s="664"/>
      <c r="BU8" s="664"/>
      <c r="BV8" s="664"/>
      <c r="BW8" s="664"/>
      <c r="BX8" s="664"/>
      <c r="BY8" s="664"/>
      <c r="BZ8" s="664"/>
      <c r="CA8" s="664"/>
      <c r="CB8" s="704"/>
      <c r="CD8" s="705" t="s">
        <v>232</v>
      </c>
      <c r="CE8" s="702"/>
      <c r="CF8" s="702"/>
      <c r="CG8" s="702"/>
      <c r="CH8" s="702"/>
      <c r="CI8" s="702"/>
      <c r="CJ8" s="702"/>
      <c r="CK8" s="702"/>
      <c r="CL8" s="702"/>
      <c r="CM8" s="702"/>
      <c r="CN8" s="702"/>
      <c r="CO8" s="702"/>
      <c r="CP8" s="702"/>
      <c r="CQ8" s="703"/>
      <c r="CR8" s="661">
        <v>1264696</v>
      </c>
      <c r="CS8" s="664"/>
      <c r="CT8" s="664"/>
      <c r="CU8" s="664"/>
      <c r="CV8" s="664"/>
      <c r="CW8" s="664"/>
      <c r="CX8" s="664"/>
      <c r="CY8" s="665"/>
      <c r="CZ8" s="723">
        <v>26.3</v>
      </c>
      <c r="DA8" s="723"/>
      <c r="DB8" s="723"/>
      <c r="DC8" s="723"/>
      <c r="DD8" s="669">
        <v>84772</v>
      </c>
      <c r="DE8" s="664"/>
      <c r="DF8" s="664"/>
      <c r="DG8" s="664"/>
      <c r="DH8" s="664"/>
      <c r="DI8" s="664"/>
      <c r="DJ8" s="664"/>
      <c r="DK8" s="664"/>
      <c r="DL8" s="664"/>
      <c r="DM8" s="664"/>
      <c r="DN8" s="664"/>
      <c r="DO8" s="664"/>
      <c r="DP8" s="665"/>
      <c r="DQ8" s="669">
        <v>816716</v>
      </c>
      <c r="DR8" s="664"/>
      <c r="DS8" s="664"/>
      <c r="DT8" s="664"/>
      <c r="DU8" s="664"/>
      <c r="DV8" s="664"/>
      <c r="DW8" s="664"/>
      <c r="DX8" s="664"/>
      <c r="DY8" s="664"/>
      <c r="DZ8" s="664"/>
      <c r="EA8" s="664"/>
      <c r="EB8" s="664"/>
      <c r="EC8" s="704"/>
    </row>
    <row r="9" spans="2:143" ht="11.25" customHeight="1">
      <c r="B9" s="658" t="s">
        <v>233</v>
      </c>
      <c r="C9" s="659"/>
      <c r="D9" s="659"/>
      <c r="E9" s="659"/>
      <c r="F9" s="659"/>
      <c r="G9" s="659"/>
      <c r="H9" s="659"/>
      <c r="I9" s="659"/>
      <c r="J9" s="659"/>
      <c r="K9" s="659"/>
      <c r="L9" s="659"/>
      <c r="M9" s="659"/>
      <c r="N9" s="659"/>
      <c r="O9" s="659"/>
      <c r="P9" s="659"/>
      <c r="Q9" s="660"/>
      <c r="R9" s="661">
        <v>2862</v>
      </c>
      <c r="S9" s="664"/>
      <c r="T9" s="664"/>
      <c r="U9" s="664"/>
      <c r="V9" s="664"/>
      <c r="W9" s="664"/>
      <c r="X9" s="664"/>
      <c r="Y9" s="665"/>
      <c r="Z9" s="723">
        <v>0.1</v>
      </c>
      <c r="AA9" s="723"/>
      <c r="AB9" s="723"/>
      <c r="AC9" s="723"/>
      <c r="AD9" s="724">
        <v>2862</v>
      </c>
      <c r="AE9" s="724"/>
      <c r="AF9" s="724"/>
      <c r="AG9" s="724"/>
      <c r="AH9" s="724"/>
      <c r="AI9" s="724"/>
      <c r="AJ9" s="724"/>
      <c r="AK9" s="724"/>
      <c r="AL9" s="666">
        <v>0.1</v>
      </c>
      <c r="AM9" s="667"/>
      <c r="AN9" s="667"/>
      <c r="AO9" s="725"/>
      <c r="AP9" s="658" t="s">
        <v>234</v>
      </c>
      <c r="AQ9" s="659"/>
      <c r="AR9" s="659"/>
      <c r="AS9" s="659"/>
      <c r="AT9" s="659"/>
      <c r="AU9" s="659"/>
      <c r="AV9" s="659"/>
      <c r="AW9" s="659"/>
      <c r="AX9" s="659"/>
      <c r="AY9" s="659"/>
      <c r="AZ9" s="659"/>
      <c r="BA9" s="659"/>
      <c r="BB9" s="659"/>
      <c r="BC9" s="659"/>
      <c r="BD9" s="659"/>
      <c r="BE9" s="659"/>
      <c r="BF9" s="660"/>
      <c r="BG9" s="661">
        <v>365412</v>
      </c>
      <c r="BH9" s="664"/>
      <c r="BI9" s="664"/>
      <c r="BJ9" s="664"/>
      <c r="BK9" s="664"/>
      <c r="BL9" s="664"/>
      <c r="BM9" s="664"/>
      <c r="BN9" s="665"/>
      <c r="BO9" s="723">
        <v>31</v>
      </c>
      <c r="BP9" s="723"/>
      <c r="BQ9" s="723"/>
      <c r="BR9" s="723"/>
      <c r="BS9" s="669" t="s">
        <v>235</v>
      </c>
      <c r="BT9" s="664"/>
      <c r="BU9" s="664"/>
      <c r="BV9" s="664"/>
      <c r="BW9" s="664"/>
      <c r="BX9" s="664"/>
      <c r="BY9" s="664"/>
      <c r="BZ9" s="664"/>
      <c r="CA9" s="664"/>
      <c r="CB9" s="704"/>
      <c r="CD9" s="705" t="s">
        <v>236</v>
      </c>
      <c r="CE9" s="702"/>
      <c r="CF9" s="702"/>
      <c r="CG9" s="702"/>
      <c r="CH9" s="702"/>
      <c r="CI9" s="702"/>
      <c r="CJ9" s="702"/>
      <c r="CK9" s="702"/>
      <c r="CL9" s="702"/>
      <c r="CM9" s="702"/>
      <c r="CN9" s="702"/>
      <c r="CO9" s="702"/>
      <c r="CP9" s="702"/>
      <c r="CQ9" s="703"/>
      <c r="CR9" s="661">
        <v>318396</v>
      </c>
      <c r="CS9" s="664"/>
      <c r="CT9" s="664"/>
      <c r="CU9" s="664"/>
      <c r="CV9" s="664"/>
      <c r="CW9" s="664"/>
      <c r="CX9" s="664"/>
      <c r="CY9" s="665"/>
      <c r="CZ9" s="723">
        <v>6.6</v>
      </c>
      <c r="DA9" s="723"/>
      <c r="DB9" s="723"/>
      <c r="DC9" s="723"/>
      <c r="DD9" s="669">
        <v>10485</v>
      </c>
      <c r="DE9" s="664"/>
      <c r="DF9" s="664"/>
      <c r="DG9" s="664"/>
      <c r="DH9" s="664"/>
      <c r="DI9" s="664"/>
      <c r="DJ9" s="664"/>
      <c r="DK9" s="664"/>
      <c r="DL9" s="664"/>
      <c r="DM9" s="664"/>
      <c r="DN9" s="664"/>
      <c r="DO9" s="664"/>
      <c r="DP9" s="665"/>
      <c r="DQ9" s="669">
        <v>231157</v>
      </c>
      <c r="DR9" s="664"/>
      <c r="DS9" s="664"/>
      <c r="DT9" s="664"/>
      <c r="DU9" s="664"/>
      <c r="DV9" s="664"/>
      <c r="DW9" s="664"/>
      <c r="DX9" s="664"/>
      <c r="DY9" s="664"/>
      <c r="DZ9" s="664"/>
      <c r="EA9" s="664"/>
      <c r="EB9" s="664"/>
      <c r="EC9" s="704"/>
    </row>
    <row r="10" spans="2:143" ht="11.25" customHeight="1">
      <c r="B10" s="658" t="s">
        <v>237</v>
      </c>
      <c r="C10" s="659"/>
      <c r="D10" s="659"/>
      <c r="E10" s="659"/>
      <c r="F10" s="659"/>
      <c r="G10" s="659"/>
      <c r="H10" s="659"/>
      <c r="I10" s="659"/>
      <c r="J10" s="659"/>
      <c r="K10" s="659"/>
      <c r="L10" s="659"/>
      <c r="M10" s="659"/>
      <c r="N10" s="659"/>
      <c r="O10" s="659"/>
      <c r="P10" s="659"/>
      <c r="Q10" s="660"/>
      <c r="R10" s="661" t="s">
        <v>126</v>
      </c>
      <c r="S10" s="664"/>
      <c r="T10" s="664"/>
      <c r="U10" s="664"/>
      <c r="V10" s="664"/>
      <c r="W10" s="664"/>
      <c r="X10" s="664"/>
      <c r="Y10" s="665"/>
      <c r="Z10" s="723" t="s">
        <v>235</v>
      </c>
      <c r="AA10" s="723"/>
      <c r="AB10" s="723"/>
      <c r="AC10" s="723"/>
      <c r="AD10" s="724" t="s">
        <v>134</v>
      </c>
      <c r="AE10" s="724"/>
      <c r="AF10" s="724"/>
      <c r="AG10" s="724"/>
      <c r="AH10" s="724"/>
      <c r="AI10" s="724"/>
      <c r="AJ10" s="724"/>
      <c r="AK10" s="724"/>
      <c r="AL10" s="666" t="s">
        <v>126</v>
      </c>
      <c r="AM10" s="667"/>
      <c r="AN10" s="667"/>
      <c r="AO10" s="725"/>
      <c r="AP10" s="658" t="s">
        <v>238</v>
      </c>
      <c r="AQ10" s="659"/>
      <c r="AR10" s="659"/>
      <c r="AS10" s="659"/>
      <c r="AT10" s="659"/>
      <c r="AU10" s="659"/>
      <c r="AV10" s="659"/>
      <c r="AW10" s="659"/>
      <c r="AX10" s="659"/>
      <c r="AY10" s="659"/>
      <c r="AZ10" s="659"/>
      <c r="BA10" s="659"/>
      <c r="BB10" s="659"/>
      <c r="BC10" s="659"/>
      <c r="BD10" s="659"/>
      <c r="BE10" s="659"/>
      <c r="BF10" s="660"/>
      <c r="BG10" s="661">
        <v>26536</v>
      </c>
      <c r="BH10" s="664"/>
      <c r="BI10" s="664"/>
      <c r="BJ10" s="664"/>
      <c r="BK10" s="664"/>
      <c r="BL10" s="664"/>
      <c r="BM10" s="664"/>
      <c r="BN10" s="665"/>
      <c r="BO10" s="723">
        <v>2.2999999999999998</v>
      </c>
      <c r="BP10" s="723"/>
      <c r="BQ10" s="723"/>
      <c r="BR10" s="723"/>
      <c r="BS10" s="669" t="s">
        <v>126</v>
      </c>
      <c r="BT10" s="664"/>
      <c r="BU10" s="664"/>
      <c r="BV10" s="664"/>
      <c r="BW10" s="664"/>
      <c r="BX10" s="664"/>
      <c r="BY10" s="664"/>
      <c r="BZ10" s="664"/>
      <c r="CA10" s="664"/>
      <c r="CB10" s="704"/>
      <c r="CD10" s="705" t="s">
        <v>239</v>
      </c>
      <c r="CE10" s="702"/>
      <c r="CF10" s="702"/>
      <c r="CG10" s="702"/>
      <c r="CH10" s="702"/>
      <c r="CI10" s="702"/>
      <c r="CJ10" s="702"/>
      <c r="CK10" s="702"/>
      <c r="CL10" s="702"/>
      <c r="CM10" s="702"/>
      <c r="CN10" s="702"/>
      <c r="CO10" s="702"/>
      <c r="CP10" s="702"/>
      <c r="CQ10" s="703"/>
      <c r="CR10" s="661" t="s">
        <v>235</v>
      </c>
      <c r="CS10" s="664"/>
      <c r="CT10" s="664"/>
      <c r="CU10" s="664"/>
      <c r="CV10" s="664"/>
      <c r="CW10" s="664"/>
      <c r="CX10" s="664"/>
      <c r="CY10" s="665"/>
      <c r="CZ10" s="723" t="s">
        <v>126</v>
      </c>
      <c r="DA10" s="723"/>
      <c r="DB10" s="723"/>
      <c r="DC10" s="723"/>
      <c r="DD10" s="669" t="s">
        <v>235</v>
      </c>
      <c r="DE10" s="664"/>
      <c r="DF10" s="664"/>
      <c r="DG10" s="664"/>
      <c r="DH10" s="664"/>
      <c r="DI10" s="664"/>
      <c r="DJ10" s="664"/>
      <c r="DK10" s="664"/>
      <c r="DL10" s="664"/>
      <c r="DM10" s="664"/>
      <c r="DN10" s="664"/>
      <c r="DO10" s="664"/>
      <c r="DP10" s="665"/>
      <c r="DQ10" s="669" t="s">
        <v>235</v>
      </c>
      <c r="DR10" s="664"/>
      <c r="DS10" s="664"/>
      <c r="DT10" s="664"/>
      <c r="DU10" s="664"/>
      <c r="DV10" s="664"/>
      <c r="DW10" s="664"/>
      <c r="DX10" s="664"/>
      <c r="DY10" s="664"/>
      <c r="DZ10" s="664"/>
      <c r="EA10" s="664"/>
      <c r="EB10" s="664"/>
      <c r="EC10" s="704"/>
    </row>
    <row r="11" spans="2:143" ht="11.25" customHeight="1">
      <c r="B11" s="658" t="s">
        <v>240</v>
      </c>
      <c r="C11" s="659"/>
      <c r="D11" s="659"/>
      <c r="E11" s="659"/>
      <c r="F11" s="659"/>
      <c r="G11" s="659"/>
      <c r="H11" s="659"/>
      <c r="I11" s="659"/>
      <c r="J11" s="659"/>
      <c r="K11" s="659"/>
      <c r="L11" s="659"/>
      <c r="M11" s="659"/>
      <c r="N11" s="659"/>
      <c r="O11" s="659"/>
      <c r="P11" s="659"/>
      <c r="Q11" s="660"/>
      <c r="R11" s="661" t="s">
        <v>134</v>
      </c>
      <c r="S11" s="664"/>
      <c r="T11" s="664"/>
      <c r="U11" s="664"/>
      <c r="V11" s="664"/>
      <c r="W11" s="664"/>
      <c r="X11" s="664"/>
      <c r="Y11" s="665"/>
      <c r="Z11" s="723" t="s">
        <v>126</v>
      </c>
      <c r="AA11" s="723"/>
      <c r="AB11" s="723"/>
      <c r="AC11" s="723"/>
      <c r="AD11" s="724" t="s">
        <v>126</v>
      </c>
      <c r="AE11" s="724"/>
      <c r="AF11" s="724"/>
      <c r="AG11" s="724"/>
      <c r="AH11" s="724"/>
      <c r="AI11" s="724"/>
      <c r="AJ11" s="724"/>
      <c r="AK11" s="724"/>
      <c r="AL11" s="666" t="s">
        <v>126</v>
      </c>
      <c r="AM11" s="667"/>
      <c r="AN11" s="667"/>
      <c r="AO11" s="725"/>
      <c r="AP11" s="658" t="s">
        <v>241</v>
      </c>
      <c r="AQ11" s="659"/>
      <c r="AR11" s="659"/>
      <c r="AS11" s="659"/>
      <c r="AT11" s="659"/>
      <c r="AU11" s="659"/>
      <c r="AV11" s="659"/>
      <c r="AW11" s="659"/>
      <c r="AX11" s="659"/>
      <c r="AY11" s="659"/>
      <c r="AZ11" s="659"/>
      <c r="BA11" s="659"/>
      <c r="BB11" s="659"/>
      <c r="BC11" s="659"/>
      <c r="BD11" s="659"/>
      <c r="BE11" s="659"/>
      <c r="BF11" s="660"/>
      <c r="BG11" s="661">
        <v>26819</v>
      </c>
      <c r="BH11" s="664"/>
      <c r="BI11" s="664"/>
      <c r="BJ11" s="664"/>
      <c r="BK11" s="664"/>
      <c r="BL11" s="664"/>
      <c r="BM11" s="664"/>
      <c r="BN11" s="665"/>
      <c r="BO11" s="723">
        <v>2.2999999999999998</v>
      </c>
      <c r="BP11" s="723"/>
      <c r="BQ11" s="723"/>
      <c r="BR11" s="723"/>
      <c r="BS11" s="669" t="s">
        <v>126</v>
      </c>
      <c r="BT11" s="664"/>
      <c r="BU11" s="664"/>
      <c r="BV11" s="664"/>
      <c r="BW11" s="664"/>
      <c r="BX11" s="664"/>
      <c r="BY11" s="664"/>
      <c r="BZ11" s="664"/>
      <c r="CA11" s="664"/>
      <c r="CB11" s="704"/>
      <c r="CD11" s="705" t="s">
        <v>242</v>
      </c>
      <c r="CE11" s="702"/>
      <c r="CF11" s="702"/>
      <c r="CG11" s="702"/>
      <c r="CH11" s="702"/>
      <c r="CI11" s="702"/>
      <c r="CJ11" s="702"/>
      <c r="CK11" s="702"/>
      <c r="CL11" s="702"/>
      <c r="CM11" s="702"/>
      <c r="CN11" s="702"/>
      <c r="CO11" s="702"/>
      <c r="CP11" s="702"/>
      <c r="CQ11" s="703"/>
      <c r="CR11" s="661">
        <v>416820</v>
      </c>
      <c r="CS11" s="664"/>
      <c r="CT11" s="664"/>
      <c r="CU11" s="664"/>
      <c r="CV11" s="664"/>
      <c r="CW11" s="664"/>
      <c r="CX11" s="664"/>
      <c r="CY11" s="665"/>
      <c r="CZ11" s="723">
        <v>8.6999999999999993</v>
      </c>
      <c r="DA11" s="723"/>
      <c r="DB11" s="723"/>
      <c r="DC11" s="723"/>
      <c r="DD11" s="669">
        <v>117651</v>
      </c>
      <c r="DE11" s="664"/>
      <c r="DF11" s="664"/>
      <c r="DG11" s="664"/>
      <c r="DH11" s="664"/>
      <c r="DI11" s="664"/>
      <c r="DJ11" s="664"/>
      <c r="DK11" s="664"/>
      <c r="DL11" s="664"/>
      <c r="DM11" s="664"/>
      <c r="DN11" s="664"/>
      <c r="DO11" s="664"/>
      <c r="DP11" s="665"/>
      <c r="DQ11" s="669">
        <v>284362</v>
      </c>
      <c r="DR11" s="664"/>
      <c r="DS11" s="664"/>
      <c r="DT11" s="664"/>
      <c r="DU11" s="664"/>
      <c r="DV11" s="664"/>
      <c r="DW11" s="664"/>
      <c r="DX11" s="664"/>
      <c r="DY11" s="664"/>
      <c r="DZ11" s="664"/>
      <c r="EA11" s="664"/>
      <c r="EB11" s="664"/>
      <c r="EC11" s="704"/>
    </row>
    <row r="12" spans="2:143" ht="11.25" customHeight="1">
      <c r="B12" s="658" t="s">
        <v>243</v>
      </c>
      <c r="C12" s="659"/>
      <c r="D12" s="659"/>
      <c r="E12" s="659"/>
      <c r="F12" s="659"/>
      <c r="G12" s="659"/>
      <c r="H12" s="659"/>
      <c r="I12" s="659"/>
      <c r="J12" s="659"/>
      <c r="K12" s="659"/>
      <c r="L12" s="659"/>
      <c r="M12" s="659"/>
      <c r="N12" s="659"/>
      <c r="O12" s="659"/>
      <c r="P12" s="659"/>
      <c r="Q12" s="660"/>
      <c r="R12" s="661">
        <v>183463</v>
      </c>
      <c r="S12" s="664"/>
      <c r="T12" s="664"/>
      <c r="U12" s="664"/>
      <c r="V12" s="664"/>
      <c r="W12" s="664"/>
      <c r="X12" s="664"/>
      <c r="Y12" s="665"/>
      <c r="Z12" s="723">
        <v>3.6</v>
      </c>
      <c r="AA12" s="723"/>
      <c r="AB12" s="723"/>
      <c r="AC12" s="723"/>
      <c r="AD12" s="724">
        <v>183463</v>
      </c>
      <c r="AE12" s="724"/>
      <c r="AF12" s="724"/>
      <c r="AG12" s="724"/>
      <c r="AH12" s="724"/>
      <c r="AI12" s="724"/>
      <c r="AJ12" s="724"/>
      <c r="AK12" s="724"/>
      <c r="AL12" s="666">
        <v>5.8</v>
      </c>
      <c r="AM12" s="667"/>
      <c r="AN12" s="667"/>
      <c r="AO12" s="725"/>
      <c r="AP12" s="658" t="s">
        <v>244</v>
      </c>
      <c r="AQ12" s="659"/>
      <c r="AR12" s="659"/>
      <c r="AS12" s="659"/>
      <c r="AT12" s="659"/>
      <c r="AU12" s="659"/>
      <c r="AV12" s="659"/>
      <c r="AW12" s="659"/>
      <c r="AX12" s="659"/>
      <c r="AY12" s="659"/>
      <c r="AZ12" s="659"/>
      <c r="BA12" s="659"/>
      <c r="BB12" s="659"/>
      <c r="BC12" s="659"/>
      <c r="BD12" s="659"/>
      <c r="BE12" s="659"/>
      <c r="BF12" s="660"/>
      <c r="BG12" s="661">
        <v>658233</v>
      </c>
      <c r="BH12" s="664"/>
      <c r="BI12" s="664"/>
      <c r="BJ12" s="664"/>
      <c r="BK12" s="664"/>
      <c r="BL12" s="664"/>
      <c r="BM12" s="664"/>
      <c r="BN12" s="665"/>
      <c r="BO12" s="723">
        <v>55.9</v>
      </c>
      <c r="BP12" s="723"/>
      <c r="BQ12" s="723"/>
      <c r="BR12" s="723"/>
      <c r="BS12" s="669" t="s">
        <v>126</v>
      </c>
      <c r="BT12" s="664"/>
      <c r="BU12" s="664"/>
      <c r="BV12" s="664"/>
      <c r="BW12" s="664"/>
      <c r="BX12" s="664"/>
      <c r="BY12" s="664"/>
      <c r="BZ12" s="664"/>
      <c r="CA12" s="664"/>
      <c r="CB12" s="704"/>
      <c r="CD12" s="705" t="s">
        <v>245</v>
      </c>
      <c r="CE12" s="702"/>
      <c r="CF12" s="702"/>
      <c r="CG12" s="702"/>
      <c r="CH12" s="702"/>
      <c r="CI12" s="702"/>
      <c r="CJ12" s="702"/>
      <c r="CK12" s="702"/>
      <c r="CL12" s="702"/>
      <c r="CM12" s="702"/>
      <c r="CN12" s="702"/>
      <c r="CO12" s="702"/>
      <c r="CP12" s="702"/>
      <c r="CQ12" s="703"/>
      <c r="CR12" s="661">
        <v>206388</v>
      </c>
      <c r="CS12" s="664"/>
      <c r="CT12" s="664"/>
      <c r="CU12" s="664"/>
      <c r="CV12" s="664"/>
      <c r="CW12" s="664"/>
      <c r="CX12" s="664"/>
      <c r="CY12" s="665"/>
      <c r="CZ12" s="723">
        <v>4.3</v>
      </c>
      <c r="DA12" s="723"/>
      <c r="DB12" s="723"/>
      <c r="DC12" s="723"/>
      <c r="DD12" s="669" t="s">
        <v>126</v>
      </c>
      <c r="DE12" s="664"/>
      <c r="DF12" s="664"/>
      <c r="DG12" s="664"/>
      <c r="DH12" s="664"/>
      <c r="DI12" s="664"/>
      <c r="DJ12" s="664"/>
      <c r="DK12" s="664"/>
      <c r="DL12" s="664"/>
      <c r="DM12" s="664"/>
      <c r="DN12" s="664"/>
      <c r="DO12" s="664"/>
      <c r="DP12" s="665"/>
      <c r="DQ12" s="669">
        <v>86216</v>
      </c>
      <c r="DR12" s="664"/>
      <c r="DS12" s="664"/>
      <c r="DT12" s="664"/>
      <c r="DU12" s="664"/>
      <c r="DV12" s="664"/>
      <c r="DW12" s="664"/>
      <c r="DX12" s="664"/>
      <c r="DY12" s="664"/>
      <c r="DZ12" s="664"/>
      <c r="EA12" s="664"/>
      <c r="EB12" s="664"/>
      <c r="EC12" s="704"/>
    </row>
    <row r="13" spans="2:143" ht="11.25" customHeight="1">
      <c r="B13" s="658" t="s">
        <v>246</v>
      </c>
      <c r="C13" s="659"/>
      <c r="D13" s="659"/>
      <c r="E13" s="659"/>
      <c r="F13" s="659"/>
      <c r="G13" s="659"/>
      <c r="H13" s="659"/>
      <c r="I13" s="659"/>
      <c r="J13" s="659"/>
      <c r="K13" s="659"/>
      <c r="L13" s="659"/>
      <c r="M13" s="659"/>
      <c r="N13" s="659"/>
      <c r="O13" s="659"/>
      <c r="P13" s="659"/>
      <c r="Q13" s="660"/>
      <c r="R13" s="661" t="s">
        <v>126</v>
      </c>
      <c r="S13" s="664"/>
      <c r="T13" s="664"/>
      <c r="U13" s="664"/>
      <c r="V13" s="664"/>
      <c r="W13" s="664"/>
      <c r="X13" s="664"/>
      <c r="Y13" s="665"/>
      <c r="Z13" s="723" t="s">
        <v>235</v>
      </c>
      <c r="AA13" s="723"/>
      <c r="AB13" s="723"/>
      <c r="AC13" s="723"/>
      <c r="AD13" s="724" t="s">
        <v>126</v>
      </c>
      <c r="AE13" s="724"/>
      <c r="AF13" s="724"/>
      <c r="AG13" s="724"/>
      <c r="AH13" s="724"/>
      <c r="AI13" s="724"/>
      <c r="AJ13" s="724"/>
      <c r="AK13" s="724"/>
      <c r="AL13" s="666" t="s">
        <v>126</v>
      </c>
      <c r="AM13" s="667"/>
      <c r="AN13" s="667"/>
      <c r="AO13" s="725"/>
      <c r="AP13" s="658" t="s">
        <v>247</v>
      </c>
      <c r="AQ13" s="659"/>
      <c r="AR13" s="659"/>
      <c r="AS13" s="659"/>
      <c r="AT13" s="659"/>
      <c r="AU13" s="659"/>
      <c r="AV13" s="659"/>
      <c r="AW13" s="659"/>
      <c r="AX13" s="659"/>
      <c r="AY13" s="659"/>
      <c r="AZ13" s="659"/>
      <c r="BA13" s="659"/>
      <c r="BB13" s="659"/>
      <c r="BC13" s="659"/>
      <c r="BD13" s="659"/>
      <c r="BE13" s="659"/>
      <c r="BF13" s="660"/>
      <c r="BG13" s="661">
        <v>635750</v>
      </c>
      <c r="BH13" s="664"/>
      <c r="BI13" s="664"/>
      <c r="BJ13" s="664"/>
      <c r="BK13" s="664"/>
      <c r="BL13" s="664"/>
      <c r="BM13" s="664"/>
      <c r="BN13" s="665"/>
      <c r="BO13" s="723">
        <v>54</v>
      </c>
      <c r="BP13" s="723"/>
      <c r="BQ13" s="723"/>
      <c r="BR13" s="723"/>
      <c r="BS13" s="669" t="s">
        <v>235</v>
      </c>
      <c r="BT13" s="664"/>
      <c r="BU13" s="664"/>
      <c r="BV13" s="664"/>
      <c r="BW13" s="664"/>
      <c r="BX13" s="664"/>
      <c r="BY13" s="664"/>
      <c r="BZ13" s="664"/>
      <c r="CA13" s="664"/>
      <c r="CB13" s="704"/>
      <c r="CD13" s="705" t="s">
        <v>248</v>
      </c>
      <c r="CE13" s="702"/>
      <c r="CF13" s="702"/>
      <c r="CG13" s="702"/>
      <c r="CH13" s="702"/>
      <c r="CI13" s="702"/>
      <c r="CJ13" s="702"/>
      <c r="CK13" s="702"/>
      <c r="CL13" s="702"/>
      <c r="CM13" s="702"/>
      <c r="CN13" s="702"/>
      <c r="CO13" s="702"/>
      <c r="CP13" s="702"/>
      <c r="CQ13" s="703"/>
      <c r="CR13" s="661">
        <v>560008</v>
      </c>
      <c r="CS13" s="664"/>
      <c r="CT13" s="664"/>
      <c r="CU13" s="664"/>
      <c r="CV13" s="664"/>
      <c r="CW13" s="664"/>
      <c r="CX13" s="664"/>
      <c r="CY13" s="665"/>
      <c r="CZ13" s="723">
        <v>11.6</v>
      </c>
      <c r="DA13" s="723"/>
      <c r="DB13" s="723"/>
      <c r="DC13" s="723"/>
      <c r="DD13" s="669">
        <v>198006</v>
      </c>
      <c r="DE13" s="664"/>
      <c r="DF13" s="664"/>
      <c r="DG13" s="664"/>
      <c r="DH13" s="664"/>
      <c r="DI13" s="664"/>
      <c r="DJ13" s="664"/>
      <c r="DK13" s="664"/>
      <c r="DL13" s="664"/>
      <c r="DM13" s="664"/>
      <c r="DN13" s="664"/>
      <c r="DO13" s="664"/>
      <c r="DP13" s="665"/>
      <c r="DQ13" s="669">
        <v>407091</v>
      </c>
      <c r="DR13" s="664"/>
      <c r="DS13" s="664"/>
      <c r="DT13" s="664"/>
      <c r="DU13" s="664"/>
      <c r="DV13" s="664"/>
      <c r="DW13" s="664"/>
      <c r="DX13" s="664"/>
      <c r="DY13" s="664"/>
      <c r="DZ13" s="664"/>
      <c r="EA13" s="664"/>
      <c r="EB13" s="664"/>
      <c r="EC13" s="704"/>
    </row>
    <row r="14" spans="2:143" ht="11.25" customHeight="1">
      <c r="B14" s="658" t="s">
        <v>249</v>
      </c>
      <c r="C14" s="659"/>
      <c r="D14" s="659"/>
      <c r="E14" s="659"/>
      <c r="F14" s="659"/>
      <c r="G14" s="659"/>
      <c r="H14" s="659"/>
      <c r="I14" s="659"/>
      <c r="J14" s="659"/>
      <c r="K14" s="659"/>
      <c r="L14" s="659"/>
      <c r="M14" s="659"/>
      <c r="N14" s="659"/>
      <c r="O14" s="659"/>
      <c r="P14" s="659"/>
      <c r="Q14" s="660"/>
      <c r="R14" s="661" t="s">
        <v>126</v>
      </c>
      <c r="S14" s="664"/>
      <c r="T14" s="664"/>
      <c r="U14" s="664"/>
      <c r="V14" s="664"/>
      <c r="W14" s="664"/>
      <c r="X14" s="664"/>
      <c r="Y14" s="665"/>
      <c r="Z14" s="723" t="s">
        <v>235</v>
      </c>
      <c r="AA14" s="723"/>
      <c r="AB14" s="723"/>
      <c r="AC14" s="723"/>
      <c r="AD14" s="724" t="s">
        <v>126</v>
      </c>
      <c r="AE14" s="724"/>
      <c r="AF14" s="724"/>
      <c r="AG14" s="724"/>
      <c r="AH14" s="724"/>
      <c r="AI14" s="724"/>
      <c r="AJ14" s="724"/>
      <c r="AK14" s="724"/>
      <c r="AL14" s="666" t="s">
        <v>126</v>
      </c>
      <c r="AM14" s="667"/>
      <c r="AN14" s="667"/>
      <c r="AO14" s="725"/>
      <c r="AP14" s="658" t="s">
        <v>250</v>
      </c>
      <c r="AQ14" s="659"/>
      <c r="AR14" s="659"/>
      <c r="AS14" s="659"/>
      <c r="AT14" s="659"/>
      <c r="AU14" s="659"/>
      <c r="AV14" s="659"/>
      <c r="AW14" s="659"/>
      <c r="AX14" s="659"/>
      <c r="AY14" s="659"/>
      <c r="AZ14" s="659"/>
      <c r="BA14" s="659"/>
      <c r="BB14" s="659"/>
      <c r="BC14" s="659"/>
      <c r="BD14" s="659"/>
      <c r="BE14" s="659"/>
      <c r="BF14" s="660"/>
      <c r="BG14" s="661">
        <v>37611</v>
      </c>
      <c r="BH14" s="664"/>
      <c r="BI14" s="664"/>
      <c r="BJ14" s="664"/>
      <c r="BK14" s="664"/>
      <c r="BL14" s="664"/>
      <c r="BM14" s="664"/>
      <c r="BN14" s="665"/>
      <c r="BO14" s="723">
        <v>3.2</v>
      </c>
      <c r="BP14" s="723"/>
      <c r="BQ14" s="723"/>
      <c r="BR14" s="723"/>
      <c r="BS14" s="669" t="s">
        <v>126</v>
      </c>
      <c r="BT14" s="664"/>
      <c r="BU14" s="664"/>
      <c r="BV14" s="664"/>
      <c r="BW14" s="664"/>
      <c r="BX14" s="664"/>
      <c r="BY14" s="664"/>
      <c r="BZ14" s="664"/>
      <c r="CA14" s="664"/>
      <c r="CB14" s="704"/>
      <c r="CD14" s="705" t="s">
        <v>251</v>
      </c>
      <c r="CE14" s="702"/>
      <c r="CF14" s="702"/>
      <c r="CG14" s="702"/>
      <c r="CH14" s="702"/>
      <c r="CI14" s="702"/>
      <c r="CJ14" s="702"/>
      <c r="CK14" s="702"/>
      <c r="CL14" s="702"/>
      <c r="CM14" s="702"/>
      <c r="CN14" s="702"/>
      <c r="CO14" s="702"/>
      <c r="CP14" s="702"/>
      <c r="CQ14" s="703"/>
      <c r="CR14" s="661">
        <v>169209</v>
      </c>
      <c r="CS14" s="664"/>
      <c r="CT14" s="664"/>
      <c r="CU14" s="664"/>
      <c r="CV14" s="664"/>
      <c r="CW14" s="664"/>
      <c r="CX14" s="664"/>
      <c r="CY14" s="665"/>
      <c r="CZ14" s="723">
        <v>3.5</v>
      </c>
      <c r="DA14" s="723"/>
      <c r="DB14" s="723"/>
      <c r="DC14" s="723"/>
      <c r="DD14" s="669">
        <v>9437</v>
      </c>
      <c r="DE14" s="664"/>
      <c r="DF14" s="664"/>
      <c r="DG14" s="664"/>
      <c r="DH14" s="664"/>
      <c r="DI14" s="664"/>
      <c r="DJ14" s="664"/>
      <c r="DK14" s="664"/>
      <c r="DL14" s="664"/>
      <c r="DM14" s="664"/>
      <c r="DN14" s="664"/>
      <c r="DO14" s="664"/>
      <c r="DP14" s="665"/>
      <c r="DQ14" s="669">
        <v>155868</v>
      </c>
      <c r="DR14" s="664"/>
      <c r="DS14" s="664"/>
      <c r="DT14" s="664"/>
      <c r="DU14" s="664"/>
      <c r="DV14" s="664"/>
      <c r="DW14" s="664"/>
      <c r="DX14" s="664"/>
      <c r="DY14" s="664"/>
      <c r="DZ14" s="664"/>
      <c r="EA14" s="664"/>
      <c r="EB14" s="664"/>
      <c r="EC14" s="704"/>
    </row>
    <row r="15" spans="2:143" ht="11.25" customHeight="1">
      <c r="B15" s="658" t="s">
        <v>252</v>
      </c>
      <c r="C15" s="659"/>
      <c r="D15" s="659"/>
      <c r="E15" s="659"/>
      <c r="F15" s="659"/>
      <c r="G15" s="659"/>
      <c r="H15" s="659"/>
      <c r="I15" s="659"/>
      <c r="J15" s="659"/>
      <c r="K15" s="659"/>
      <c r="L15" s="659"/>
      <c r="M15" s="659"/>
      <c r="N15" s="659"/>
      <c r="O15" s="659"/>
      <c r="P15" s="659"/>
      <c r="Q15" s="660"/>
      <c r="R15" s="661">
        <v>18673</v>
      </c>
      <c r="S15" s="664"/>
      <c r="T15" s="664"/>
      <c r="U15" s="664"/>
      <c r="V15" s="664"/>
      <c r="W15" s="664"/>
      <c r="X15" s="664"/>
      <c r="Y15" s="665"/>
      <c r="Z15" s="723">
        <v>0.4</v>
      </c>
      <c r="AA15" s="723"/>
      <c r="AB15" s="723"/>
      <c r="AC15" s="723"/>
      <c r="AD15" s="724">
        <v>18673</v>
      </c>
      <c r="AE15" s="724"/>
      <c r="AF15" s="724"/>
      <c r="AG15" s="724"/>
      <c r="AH15" s="724"/>
      <c r="AI15" s="724"/>
      <c r="AJ15" s="724"/>
      <c r="AK15" s="724"/>
      <c r="AL15" s="666">
        <v>0.6</v>
      </c>
      <c r="AM15" s="667"/>
      <c r="AN15" s="667"/>
      <c r="AO15" s="725"/>
      <c r="AP15" s="658" t="s">
        <v>253</v>
      </c>
      <c r="AQ15" s="659"/>
      <c r="AR15" s="659"/>
      <c r="AS15" s="659"/>
      <c r="AT15" s="659"/>
      <c r="AU15" s="659"/>
      <c r="AV15" s="659"/>
      <c r="AW15" s="659"/>
      <c r="AX15" s="659"/>
      <c r="AY15" s="659"/>
      <c r="AZ15" s="659"/>
      <c r="BA15" s="659"/>
      <c r="BB15" s="659"/>
      <c r="BC15" s="659"/>
      <c r="BD15" s="659"/>
      <c r="BE15" s="659"/>
      <c r="BF15" s="660"/>
      <c r="BG15" s="661">
        <v>45023</v>
      </c>
      <c r="BH15" s="664"/>
      <c r="BI15" s="664"/>
      <c r="BJ15" s="664"/>
      <c r="BK15" s="664"/>
      <c r="BL15" s="664"/>
      <c r="BM15" s="664"/>
      <c r="BN15" s="665"/>
      <c r="BO15" s="723">
        <v>3.8</v>
      </c>
      <c r="BP15" s="723"/>
      <c r="BQ15" s="723"/>
      <c r="BR15" s="723"/>
      <c r="BS15" s="669" t="s">
        <v>126</v>
      </c>
      <c r="BT15" s="664"/>
      <c r="BU15" s="664"/>
      <c r="BV15" s="664"/>
      <c r="BW15" s="664"/>
      <c r="BX15" s="664"/>
      <c r="BY15" s="664"/>
      <c r="BZ15" s="664"/>
      <c r="CA15" s="664"/>
      <c r="CB15" s="704"/>
      <c r="CD15" s="705" t="s">
        <v>254</v>
      </c>
      <c r="CE15" s="702"/>
      <c r="CF15" s="702"/>
      <c r="CG15" s="702"/>
      <c r="CH15" s="702"/>
      <c r="CI15" s="702"/>
      <c r="CJ15" s="702"/>
      <c r="CK15" s="702"/>
      <c r="CL15" s="702"/>
      <c r="CM15" s="702"/>
      <c r="CN15" s="702"/>
      <c r="CO15" s="702"/>
      <c r="CP15" s="702"/>
      <c r="CQ15" s="703"/>
      <c r="CR15" s="661">
        <v>361166</v>
      </c>
      <c r="CS15" s="664"/>
      <c r="CT15" s="664"/>
      <c r="CU15" s="664"/>
      <c r="CV15" s="664"/>
      <c r="CW15" s="664"/>
      <c r="CX15" s="664"/>
      <c r="CY15" s="665"/>
      <c r="CZ15" s="723">
        <v>7.5</v>
      </c>
      <c r="DA15" s="723"/>
      <c r="DB15" s="723"/>
      <c r="DC15" s="723"/>
      <c r="DD15" s="669">
        <v>48925</v>
      </c>
      <c r="DE15" s="664"/>
      <c r="DF15" s="664"/>
      <c r="DG15" s="664"/>
      <c r="DH15" s="664"/>
      <c r="DI15" s="664"/>
      <c r="DJ15" s="664"/>
      <c r="DK15" s="664"/>
      <c r="DL15" s="664"/>
      <c r="DM15" s="664"/>
      <c r="DN15" s="664"/>
      <c r="DO15" s="664"/>
      <c r="DP15" s="665"/>
      <c r="DQ15" s="669">
        <v>319433</v>
      </c>
      <c r="DR15" s="664"/>
      <c r="DS15" s="664"/>
      <c r="DT15" s="664"/>
      <c r="DU15" s="664"/>
      <c r="DV15" s="664"/>
      <c r="DW15" s="664"/>
      <c r="DX15" s="664"/>
      <c r="DY15" s="664"/>
      <c r="DZ15" s="664"/>
      <c r="EA15" s="664"/>
      <c r="EB15" s="664"/>
      <c r="EC15" s="704"/>
    </row>
    <row r="16" spans="2:143" ht="11.25" customHeight="1">
      <c r="B16" s="658" t="s">
        <v>255</v>
      </c>
      <c r="C16" s="659"/>
      <c r="D16" s="659"/>
      <c r="E16" s="659"/>
      <c r="F16" s="659"/>
      <c r="G16" s="659"/>
      <c r="H16" s="659"/>
      <c r="I16" s="659"/>
      <c r="J16" s="659"/>
      <c r="K16" s="659"/>
      <c r="L16" s="659"/>
      <c r="M16" s="659"/>
      <c r="N16" s="659"/>
      <c r="O16" s="659"/>
      <c r="P16" s="659"/>
      <c r="Q16" s="660"/>
      <c r="R16" s="661" t="s">
        <v>126</v>
      </c>
      <c r="S16" s="664"/>
      <c r="T16" s="664"/>
      <c r="U16" s="664"/>
      <c r="V16" s="664"/>
      <c r="W16" s="664"/>
      <c r="X16" s="664"/>
      <c r="Y16" s="665"/>
      <c r="Z16" s="723" t="s">
        <v>134</v>
      </c>
      <c r="AA16" s="723"/>
      <c r="AB16" s="723"/>
      <c r="AC16" s="723"/>
      <c r="AD16" s="724" t="s">
        <v>126</v>
      </c>
      <c r="AE16" s="724"/>
      <c r="AF16" s="724"/>
      <c r="AG16" s="724"/>
      <c r="AH16" s="724"/>
      <c r="AI16" s="724"/>
      <c r="AJ16" s="724"/>
      <c r="AK16" s="724"/>
      <c r="AL16" s="666" t="s">
        <v>235</v>
      </c>
      <c r="AM16" s="667"/>
      <c r="AN16" s="667"/>
      <c r="AO16" s="725"/>
      <c r="AP16" s="658" t="s">
        <v>256</v>
      </c>
      <c r="AQ16" s="659"/>
      <c r="AR16" s="659"/>
      <c r="AS16" s="659"/>
      <c r="AT16" s="659"/>
      <c r="AU16" s="659"/>
      <c r="AV16" s="659"/>
      <c r="AW16" s="659"/>
      <c r="AX16" s="659"/>
      <c r="AY16" s="659"/>
      <c r="AZ16" s="659"/>
      <c r="BA16" s="659"/>
      <c r="BB16" s="659"/>
      <c r="BC16" s="659"/>
      <c r="BD16" s="659"/>
      <c r="BE16" s="659"/>
      <c r="BF16" s="660"/>
      <c r="BG16" s="661" t="s">
        <v>235</v>
      </c>
      <c r="BH16" s="664"/>
      <c r="BI16" s="664"/>
      <c r="BJ16" s="664"/>
      <c r="BK16" s="664"/>
      <c r="BL16" s="664"/>
      <c r="BM16" s="664"/>
      <c r="BN16" s="665"/>
      <c r="BO16" s="723" t="s">
        <v>126</v>
      </c>
      <c r="BP16" s="723"/>
      <c r="BQ16" s="723"/>
      <c r="BR16" s="723"/>
      <c r="BS16" s="669" t="s">
        <v>126</v>
      </c>
      <c r="BT16" s="664"/>
      <c r="BU16" s="664"/>
      <c r="BV16" s="664"/>
      <c r="BW16" s="664"/>
      <c r="BX16" s="664"/>
      <c r="BY16" s="664"/>
      <c r="BZ16" s="664"/>
      <c r="CA16" s="664"/>
      <c r="CB16" s="704"/>
      <c r="CD16" s="705" t="s">
        <v>257</v>
      </c>
      <c r="CE16" s="702"/>
      <c r="CF16" s="702"/>
      <c r="CG16" s="702"/>
      <c r="CH16" s="702"/>
      <c r="CI16" s="702"/>
      <c r="CJ16" s="702"/>
      <c r="CK16" s="702"/>
      <c r="CL16" s="702"/>
      <c r="CM16" s="702"/>
      <c r="CN16" s="702"/>
      <c r="CO16" s="702"/>
      <c r="CP16" s="702"/>
      <c r="CQ16" s="703"/>
      <c r="CR16" s="661">
        <v>2452</v>
      </c>
      <c r="CS16" s="664"/>
      <c r="CT16" s="664"/>
      <c r="CU16" s="664"/>
      <c r="CV16" s="664"/>
      <c r="CW16" s="664"/>
      <c r="CX16" s="664"/>
      <c r="CY16" s="665"/>
      <c r="CZ16" s="723">
        <v>0.1</v>
      </c>
      <c r="DA16" s="723"/>
      <c r="DB16" s="723"/>
      <c r="DC16" s="723"/>
      <c r="DD16" s="669" t="s">
        <v>126</v>
      </c>
      <c r="DE16" s="664"/>
      <c r="DF16" s="664"/>
      <c r="DG16" s="664"/>
      <c r="DH16" s="664"/>
      <c r="DI16" s="664"/>
      <c r="DJ16" s="664"/>
      <c r="DK16" s="664"/>
      <c r="DL16" s="664"/>
      <c r="DM16" s="664"/>
      <c r="DN16" s="664"/>
      <c r="DO16" s="664"/>
      <c r="DP16" s="665"/>
      <c r="DQ16" s="669">
        <v>1735</v>
      </c>
      <c r="DR16" s="664"/>
      <c r="DS16" s="664"/>
      <c r="DT16" s="664"/>
      <c r="DU16" s="664"/>
      <c r="DV16" s="664"/>
      <c r="DW16" s="664"/>
      <c r="DX16" s="664"/>
      <c r="DY16" s="664"/>
      <c r="DZ16" s="664"/>
      <c r="EA16" s="664"/>
      <c r="EB16" s="664"/>
      <c r="EC16" s="704"/>
    </row>
    <row r="17" spans="2:133" ht="11.25" customHeight="1">
      <c r="B17" s="658" t="s">
        <v>258</v>
      </c>
      <c r="C17" s="659"/>
      <c r="D17" s="659"/>
      <c r="E17" s="659"/>
      <c r="F17" s="659"/>
      <c r="G17" s="659"/>
      <c r="H17" s="659"/>
      <c r="I17" s="659"/>
      <c r="J17" s="659"/>
      <c r="K17" s="659"/>
      <c r="L17" s="659"/>
      <c r="M17" s="659"/>
      <c r="N17" s="659"/>
      <c r="O17" s="659"/>
      <c r="P17" s="659"/>
      <c r="Q17" s="660"/>
      <c r="R17" s="661">
        <v>5092</v>
      </c>
      <c r="S17" s="664"/>
      <c r="T17" s="664"/>
      <c r="U17" s="664"/>
      <c r="V17" s="664"/>
      <c r="W17" s="664"/>
      <c r="X17" s="664"/>
      <c r="Y17" s="665"/>
      <c r="Z17" s="723">
        <v>0.1</v>
      </c>
      <c r="AA17" s="723"/>
      <c r="AB17" s="723"/>
      <c r="AC17" s="723"/>
      <c r="AD17" s="724">
        <v>5092</v>
      </c>
      <c r="AE17" s="724"/>
      <c r="AF17" s="724"/>
      <c r="AG17" s="724"/>
      <c r="AH17" s="724"/>
      <c r="AI17" s="724"/>
      <c r="AJ17" s="724"/>
      <c r="AK17" s="724"/>
      <c r="AL17" s="666">
        <v>0.2</v>
      </c>
      <c r="AM17" s="667"/>
      <c r="AN17" s="667"/>
      <c r="AO17" s="725"/>
      <c r="AP17" s="658" t="s">
        <v>259</v>
      </c>
      <c r="AQ17" s="659"/>
      <c r="AR17" s="659"/>
      <c r="AS17" s="659"/>
      <c r="AT17" s="659"/>
      <c r="AU17" s="659"/>
      <c r="AV17" s="659"/>
      <c r="AW17" s="659"/>
      <c r="AX17" s="659"/>
      <c r="AY17" s="659"/>
      <c r="AZ17" s="659"/>
      <c r="BA17" s="659"/>
      <c r="BB17" s="659"/>
      <c r="BC17" s="659"/>
      <c r="BD17" s="659"/>
      <c r="BE17" s="659"/>
      <c r="BF17" s="660"/>
      <c r="BG17" s="661" t="s">
        <v>235</v>
      </c>
      <c r="BH17" s="664"/>
      <c r="BI17" s="664"/>
      <c r="BJ17" s="664"/>
      <c r="BK17" s="664"/>
      <c r="BL17" s="664"/>
      <c r="BM17" s="664"/>
      <c r="BN17" s="665"/>
      <c r="BO17" s="723" t="s">
        <v>126</v>
      </c>
      <c r="BP17" s="723"/>
      <c r="BQ17" s="723"/>
      <c r="BR17" s="723"/>
      <c r="BS17" s="669" t="s">
        <v>126</v>
      </c>
      <c r="BT17" s="664"/>
      <c r="BU17" s="664"/>
      <c r="BV17" s="664"/>
      <c r="BW17" s="664"/>
      <c r="BX17" s="664"/>
      <c r="BY17" s="664"/>
      <c r="BZ17" s="664"/>
      <c r="CA17" s="664"/>
      <c r="CB17" s="704"/>
      <c r="CD17" s="705" t="s">
        <v>260</v>
      </c>
      <c r="CE17" s="702"/>
      <c r="CF17" s="702"/>
      <c r="CG17" s="702"/>
      <c r="CH17" s="702"/>
      <c r="CI17" s="702"/>
      <c r="CJ17" s="702"/>
      <c r="CK17" s="702"/>
      <c r="CL17" s="702"/>
      <c r="CM17" s="702"/>
      <c r="CN17" s="702"/>
      <c r="CO17" s="702"/>
      <c r="CP17" s="702"/>
      <c r="CQ17" s="703"/>
      <c r="CR17" s="661">
        <v>525406</v>
      </c>
      <c r="CS17" s="664"/>
      <c r="CT17" s="664"/>
      <c r="CU17" s="664"/>
      <c r="CV17" s="664"/>
      <c r="CW17" s="664"/>
      <c r="CX17" s="664"/>
      <c r="CY17" s="665"/>
      <c r="CZ17" s="723">
        <v>10.9</v>
      </c>
      <c r="DA17" s="723"/>
      <c r="DB17" s="723"/>
      <c r="DC17" s="723"/>
      <c r="DD17" s="669" t="s">
        <v>235</v>
      </c>
      <c r="DE17" s="664"/>
      <c r="DF17" s="664"/>
      <c r="DG17" s="664"/>
      <c r="DH17" s="664"/>
      <c r="DI17" s="664"/>
      <c r="DJ17" s="664"/>
      <c r="DK17" s="664"/>
      <c r="DL17" s="664"/>
      <c r="DM17" s="664"/>
      <c r="DN17" s="664"/>
      <c r="DO17" s="664"/>
      <c r="DP17" s="665"/>
      <c r="DQ17" s="669">
        <v>486946</v>
      </c>
      <c r="DR17" s="664"/>
      <c r="DS17" s="664"/>
      <c r="DT17" s="664"/>
      <c r="DU17" s="664"/>
      <c r="DV17" s="664"/>
      <c r="DW17" s="664"/>
      <c r="DX17" s="664"/>
      <c r="DY17" s="664"/>
      <c r="DZ17" s="664"/>
      <c r="EA17" s="664"/>
      <c r="EB17" s="664"/>
      <c r="EC17" s="704"/>
    </row>
    <row r="18" spans="2:133" ht="11.25" customHeight="1">
      <c r="B18" s="658" t="s">
        <v>261</v>
      </c>
      <c r="C18" s="659"/>
      <c r="D18" s="659"/>
      <c r="E18" s="659"/>
      <c r="F18" s="659"/>
      <c r="G18" s="659"/>
      <c r="H18" s="659"/>
      <c r="I18" s="659"/>
      <c r="J18" s="659"/>
      <c r="K18" s="659"/>
      <c r="L18" s="659"/>
      <c r="M18" s="659"/>
      <c r="N18" s="659"/>
      <c r="O18" s="659"/>
      <c r="P18" s="659"/>
      <c r="Q18" s="660"/>
      <c r="R18" s="661">
        <v>1794914</v>
      </c>
      <c r="S18" s="664"/>
      <c r="T18" s="664"/>
      <c r="U18" s="664"/>
      <c r="V18" s="664"/>
      <c r="W18" s="664"/>
      <c r="X18" s="664"/>
      <c r="Y18" s="665"/>
      <c r="Z18" s="723">
        <v>35.5</v>
      </c>
      <c r="AA18" s="723"/>
      <c r="AB18" s="723"/>
      <c r="AC18" s="723"/>
      <c r="AD18" s="724">
        <v>1651878</v>
      </c>
      <c r="AE18" s="724"/>
      <c r="AF18" s="724"/>
      <c r="AG18" s="724"/>
      <c r="AH18" s="724"/>
      <c r="AI18" s="724"/>
      <c r="AJ18" s="724"/>
      <c r="AK18" s="724"/>
      <c r="AL18" s="666">
        <v>52.6</v>
      </c>
      <c r="AM18" s="667"/>
      <c r="AN18" s="667"/>
      <c r="AO18" s="725"/>
      <c r="AP18" s="658" t="s">
        <v>262</v>
      </c>
      <c r="AQ18" s="659"/>
      <c r="AR18" s="659"/>
      <c r="AS18" s="659"/>
      <c r="AT18" s="659"/>
      <c r="AU18" s="659"/>
      <c r="AV18" s="659"/>
      <c r="AW18" s="659"/>
      <c r="AX18" s="659"/>
      <c r="AY18" s="659"/>
      <c r="AZ18" s="659"/>
      <c r="BA18" s="659"/>
      <c r="BB18" s="659"/>
      <c r="BC18" s="659"/>
      <c r="BD18" s="659"/>
      <c r="BE18" s="659"/>
      <c r="BF18" s="660"/>
      <c r="BG18" s="661" t="s">
        <v>126</v>
      </c>
      <c r="BH18" s="664"/>
      <c r="BI18" s="664"/>
      <c r="BJ18" s="664"/>
      <c r="BK18" s="664"/>
      <c r="BL18" s="664"/>
      <c r="BM18" s="664"/>
      <c r="BN18" s="665"/>
      <c r="BO18" s="723" t="s">
        <v>126</v>
      </c>
      <c r="BP18" s="723"/>
      <c r="BQ18" s="723"/>
      <c r="BR18" s="723"/>
      <c r="BS18" s="669" t="s">
        <v>126</v>
      </c>
      <c r="BT18" s="664"/>
      <c r="BU18" s="664"/>
      <c r="BV18" s="664"/>
      <c r="BW18" s="664"/>
      <c r="BX18" s="664"/>
      <c r="BY18" s="664"/>
      <c r="BZ18" s="664"/>
      <c r="CA18" s="664"/>
      <c r="CB18" s="704"/>
      <c r="CD18" s="705" t="s">
        <v>263</v>
      </c>
      <c r="CE18" s="702"/>
      <c r="CF18" s="702"/>
      <c r="CG18" s="702"/>
      <c r="CH18" s="702"/>
      <c r="CI18" s="702"/>
      <c r="CJ18" s="702"/>
      <c r="CK18" s="702"/>
      <c r="CL18" s="702"/>
      <c r="CM18" s="702"/>
      <c r="CN18" s="702"/>
      <c r="CO18" s="702"/>
      <c r="CP18" s="702"/>
      <c r="CQ18" s="703"/>
      <c r="CR18" s="661" t="s">
        <v>126</v>
      </c>
      <c r="CS18" s="664"/>
      <c r="CT18" s="664"/>
      <c r="CU18" s="664"/>
      <c r="CV18" s="664"/>
      <c r="CW18" s="664"/>
      <c r="CX18" s="664"/>
      <c r="CY18" s="665"/>
      <c r="CZ18" s="723" t="s">
        <v>134</v>
      </c>
      <c r="DA18" s="723"/>
      <c r="DB18" s="723"/>
      <c r="DC18" s="723"/>
      <c r="DD18" s="669" t="s">
        <v>126</v>
      </c>
      <c r="DE18" s="664"/>
      <c r="DF18" s="664"/>
      <c r="DG18" s="664"/>
      <c r="DH18" s="664"/>
      <c r="DI18" s="664"/>
      <c r="DJ18" s="664"/>
      <c r="DK18" s="664"/>
      <c r="DL18" s="664"/>
      <c r="DM18" s="664"/>
      <c r="DN18" s="664"/>
      <c r="DO18" s="664"/>
      <c r="DP18" s="665"/>
      <c r="DQ18" s="669" t="s">
        <v>126</v>
      </c>
      <c r="DR18" s="664"/>
      <c r="DS18" s="664"/>
      <c r="DT18" s="664"/>
      <c r="DU18" s="664"/>
      <c r="DV18" s="664"/>
      <c r="DW18" s="664"/>
      <c r="DX18" s="664"/>
      <c r="DY18" s="664"/>
      <c r="DZ18" s="664"/>
      <c r="EA18" s="664"/>
      <c r="EB18" s="664"/>
      <c r="EC18" s="704"/>
    </row>
    <row r="19" spans="2:133" ht="11.25" customHeight="1">
      <c r="B19" s="658" t="s">
        <v>264</v>
      </c>
      <c r="C19" s="659"/>
      <c r="D19" s="659"/>
      <c r="E19" s="659"/>
      <c r="F19" s="659"/>
      <c r="G19" s="659"/>
      <c r="H19" s="659"/>
      <c r="I19" s="659"/>
      <c r="J19" s="659"/>
      <c r="K19" s="659"/>
      <c r="L19" s="659"/>
      <c r="M19" s="659"/>
      <c r="N19" s="659"/>
      <c r="O19" s="659"/>
      <c r="P19" s="659"/>
      <c r="Q19" s="660"/>
      <c r="R19" s="661">
        <v>1651878</v>
      </c>
      <c r="S19" s="664"/>
      <c r="T19" s="664"/>
      <c r="U19" s="664"/>
      <c r="V19" s="664"/>
      <c r="W19" s="664"/>
      <c r="X19" s="664"/>
      <c r="Y19" s="665"/>
      <c r="Z19" s="723">
        <v>32.700000000000003</v>
      </c>
      <c r="AA19" s="723"/>
      <c r="AB19" s="723"/>
      <c r="AC19" s="723"/>
      <c r="AD19" s="724">
        <v>1651878</v>
      </c>
      <c r="AE19" s="724"/>
      <c r="AF19" s="724"/>
      <c r="AG19" s="724"/>
      <c r="AH19" s="724"/>
      <c r="AI19" s="724"/>
      <c r="AJ19" s="724"/>
      <c r="AK19" s="724"/>
      <c r="AL19" s="666">
        <v>52.6</v>
      </c>
      <c r="AM19" s="667"/>
      <c r="AN19" s="667"/>
      <c r="AO19" s="725"/>
      <c r="AP19" s="658" t="s">
        <v>265</v>
      </c>
      <c r="AQ19" s="659"/>
      <c r="AR19" s="659"/>
      <c r="AS19" s="659"/>
      <c r="AT19" s="659"/>
      <c r="AU19" s="659"/>
      <c r="AV19" s="659"/>
      <c r="AW19" s="659"/>
      <c r="AX19" s="659"/>
      <c r="AY19" s="659"/>
      <c r="AZ19" s="659"/>
      <c r="BA19" s="659"/>
      <c r="BB19" s="659"/>
      <c r="BC19" s="659"/>
      <c r="BD19" s="659"/>
      <c r="BE19" s="659"/>
      <c r="BF19" s="660"/>
      <c r="BG19" s="661" t="s">
        <v>126</v>
      </c>
      <c r="BH19" s="664"/>
      <c r="BI19" s="664"/>
      <c r="BJ19" s="664"/>
      <c r="BK19" s="664"/>
      <c r="BL19" s="664"/>
      <c r="BM19" s="664"/>
      <c r="BN19" s="665"/>
      <c r="BO19" s="723" t="s">
        <v>126</v>
      </c>
      <c r="BP19" s="723"/>
      <c r="BQ19" s="723"/>
      <c r="BR19" s="723"/>
      <c r="BS19" s="669" t="s">
        <v>126</v>
      </c>
      <c r="BT19" s="664"/>
      <c r="BU19" s="664"/>
      <c r="BV19" s="664"/>
      <c r="BW19" s="664"/>
      <c r="BX19" s="664"/>
      <c r="BY19" s="664"/>
      <c r="BZ19" s="664"/>
      <c r="CA19" s="664"/>
      <c r="CB19" s="704"/>
      <c r="CD19" s="705" t="s">
        <v>266</v>
      </c>
      <c r="CE19" s="702"/>
      <c r="CF19" s="702"/>
      <c r="CG19" s="702"/>
      <c r="CH19" s="702"/>
      <c r="CI19" s="702"/>
      <c r="CJ19" s="702"/>
      <c r="CK19" s="702"/>
      <c r="CL19" s="702"/>
      <c r="CM19" s="702"/>
      <c r="CN19" s="702"/>
      <c r="CO19" s="702"/>
      <c r="CP19" s="702"/>
      <c r="CQ19" s="703"/>
      <c r="CR19" s="661" t="s">
        <v>126</v>
      </c>
      <c r="CS19" s="664"/>
      <c r="CT19" s="664"/>
      <c r="CU19" s="664"/>
      <c r="CV19" s="664"/>
      <c r="CW19" s="664"/>
      <c r="CX19" s="664"/>
      <c r="CY19" s="665"/>
      <c r="CZ19" s="723" t="s">
        <v>126</v>
      </c>
      <c r="DA19" s="723"/>
      <c r="DB19" s="723"/>
      <c r="DC19" s="723"/>
      <c r="DD19" s="669" t="s">
        <v>134</v>
      </c>
      <c r="DE19" s="664"/>
      <c r="DF19" s="664"/>
      <c r="DG19" s="664"/>
      <c r="DH19" s="664"/>
      <c r="DI19" s="664"/>
      <c r="DJ19" s="664"/>
      <c r="DK19" s="664"/>
      <c r="DL19" s="664"/>
      <c r="DM19" s="664"/>
      <c r="DN19" s="664"/>
      <c r="DO19" s="664"/>
      <c r="DP19" s="665"/>
      <c r="DQ19" s="669" t="s">
        <v>126</v>
      </c>
      <c r="DR19" s="664"/>
      <c r="DS19" s="664"/>
      <c r="DT19" s="664"/>
      <c r="DU19" s="664"/>
      <c r="DV19" s="664"/>
      <c r="DW19" s="664"/>
      <c r="DX19" s="664"/>
      <c r="DY19" s="664"/>
      <c r="DZ19" s="664"/>
      <c r="EA19" s="664"/>
      <c r="EB19" s="664"/>
      <c r="EC19" s="704"/>
    </row>
    <row r="20" spans="2:133" ht="11.25" customHeight="1">
      <c r="B20" s="658" t="s">
        <v>267</v>
      </c>
      <c r="C20" s="659"/>
      <c r="D20" s="659"/>
      <c r="E20" s="659"/>
      <c r="F20" s="659"/>
      <c r="G20" s="659"/>
      <c r="H20" s="659"/>
      <c r="I20" s="659"/>
      <c r="J20" s="659"/>
      <c r="K20" s="659"/>
      <c r="L20" s="659"/>
      <c r="M20" s="659"/>
      <c r="N20" s="659"/>
      <c r="O20" s="659"/>
      <c r="P20" s="659"/>
      <c r="Q20" s="660"/>
      <c r="R20" s="661">
        <v>143036</v>
      </c>
      <c r="S20" s="664"/>
      <c r="T20" s="664"/>
      <c r="U20" s="664"/>
      <c r="V20" s="664"/>
      <c r="W20" s="664"/>
      <c r="X20" s="664"/>
      <c r="Y20" s="665"/>
      <c r="Z20" s="723">
        <v>2.8</v>
      </c>
      <c r="AA20" s="723"/>
      <c r="AB20" s="723"/>
      <c r="AC20" s="723"/>
      <c r="AD20" s="724" t="s">
        <v>126</v>
      </c>
      <c r="AE20" s="724"/>
      <c r="AF20" s="724"/>
      <c r="AG20" s="724"/>
      <c r="AH20" s="724"/>
      <c r="AI20" s="724"/>
      <c r="AJ20" s="724"/>
      <c r="AK20" s="724"/>
      <c r="AL20" s="666" t="s">
        <v>126</v>
      </c>
      <c r="AM20" s="667"/>
      <c r="AN20" s="667"/>
      <c r="AO20" s="725"/>
      <c r="AP20" s="658" t="s">
        <v>268</v>
      </c>
      <c r="AQ20" s="659"/>
      <c r="AR20" s="659"/>
      <c r="AS20" s="659"/>
      <c r="AT20" s="659"/>
      <c r="AU20" s="659"/>
      <c r="AV20" s="659"/>
      <c r="AW20" s="659"/>
      <c r="AX20" s="659"/>
      <c r="AY20" s="659"/>
      <c r="AZ20" s="659"/>
      <c r="BA20" s="659"/>
      <c r="BB20" s="659"/>
      <c r="BC20" s="659"/>
      <c r="BD20" s="659"/>
      <c r="BE20" s="659"/>
      <c r="BF20" s="660"/>
      <c r="BG20" s="661" t="s">
        <v>134</v>
      </c>
      <c r="BH20" s="664"/>
      <c r="BI20" s="664"/>
      <c r="BJ20" s="664"/>
      <c r="BK20" s="664"/>
      <c r="BL20" s="664"/>
      <c r="BM20" s="664"/>
      <c r="BN20" s="665"/>
      <c r="BO20" s="723" t="s">
        <v>126</v>
      </c>
      <c r="BP20" s="723"/>
      <c r="BQ20" s="723"/>
      <c r="BR20" s="723"/>
      <c r="BS20" s="669" t="s">
        <v>126</v>
      </c>
      <c r="BT20" s="664"/>
      <c r="BU20" s="664"/>
      <c r="BV20" s="664"/>
      <c r="BW20" s="664"/>
      <c r="BX20" s="664"/>
      <c r="BY20" s="664"/>
      <c r="BZ20" s="664"/>
      <c r="CA20" s="664"/>
      <c r="CB20" s="704"/>
      <c r="CD20" s="705" t="s">
        <v>269</v>
      </c>
      <c r="CE20" s="702"/>
      <c r="CF20" s="702"/>
      <c r="CG20" s="702"/>
      <c r="CH20" s="702"/>
      <c r="CI20" s="702"/>
      <c r="CJ20" s="702"/>
      <c r="CK20" s="702"/>
      <c r="CL20" s="702"/>
      <c r="CM20" s="702"/>
      <c r="CN20" s="702"/>
      <c r="CO20" s="702"/>
      <c r="CP20" s="702"/>
      <c r="CQ20" s="703"/>
      <c r="CR20" s="661">
        <v>4815424</v>
      </c>
      <c r="CS20" s="664"/>
      <c r="CT20" s="664"/>
      <c r="CU20" s="664"/>
      <c r="CV20" s="664"/>
      <c r="CW20" s="664"/>
      <c r="CX20" s="664"/>
      <c r="CY20" s="665"/>
      <c r="CZ20" s="723">
        <v>100</v>
      </c>
      <c r="DA20" s="723"/>
      <c r="DB20" s="723"/>
      <c r="DC20" s="723"/>
      <c r="DD20" s="669">
        <v>483605</v>
      </c>
      <c r="DE20" s="664"/>
      <c r="DF20" s="664"/>
      <c r="DG20" s="664"/>
      <c r="DH20" s="664"/>
      <c r="DI20" s="664"/>
      <c r="DJ20" s="664"/>
      <c r="DK20" s="664"/>
      <c r="DL20" s="664"/>
      <c r="DM20" s="664"/>
      <c r="DN20" s="664"/>
      <c r="DO20" s="664"/>
      <c r="DP20" s="665"/>
      <c r="DQ20" s="669">
        <v>3647097</v>
      </c>
      <c r="DR20" s="664"/>
      <c r="DS20" s="664"/>
      <c r="DT20" s="664"/>
      <c r="DU20" s="664"/>
      <c r="DV20" s="664"/>
      <c r="DW20" s="664"/>
      <c r="DX20" s="664"/>
      <c r="DY20" s="664"/>
      <c r="DZ20" s="664"/>
      <c r="EA20" s="664"/>
      <c r="EB20" s="664"/>
      <c r="EC20" s="704"/>
    </row>
    <row r="21" spans="2:133" ht="11.25" customHeight="1">
      <c r="B21" s="658" t="s">
        <v>270</v>
      </c>
      <c r="C21" s="659"/>
      <c r="D21" s="659"/>
      <c r="E21" s="659"/>
      <c r="F21" s="659"/>
      <c r="G21" s="659"/>
      <c r="H21" s="659"/>
      <c r="I21" s="659"/>
      <c r="J21" s="659"/>
      <c r="K21" s="659"/>
      <c r="L21" s="659"/>
      <c r="M21" s="659"/>
      <c r="N21" s="659"/>
      <c r="O21" s="659"/>
      <c r="P21" s="659"/>
      <c r="Q21" s="660"/>
      <c r="R21" s="661" t="s">
        <v>235</v>
      </c>
      <c r="S21" s="664"/>
      <c r="T21" s="664"/>
      <c r="U21" s="664"/>
      <c r="V21" s="664"/>
      <c r="W21" s="664"/>
      <c r="X21" s="664"/>
      <c r="Y21" s="665"/>
      <c r="Z21" s="723" t="s">
        <v>126</v>
      </c>
      <c r="AA21" s="723"/>
      <c r="AB21" s="723"/>
      <c r="AC21" s="723"/>
      <c r="AD21" s="724" t="s">
        <v>126</v>
      </c>
      <c r="AE21" s="724"/>
      <c r="AF21" s="724"/>
      <c r="AG21" s="724"/>
      <c r="AH21" s="724"/>
      <c r="AI21" s="724"/>
      <c r="AJ21" s="724"/>
      <c r="AK21" s="724"/>
      <c r="AL21" s="666" t="s">
        <v>126</v>
      </c>
      <c r="AM21" s="667"/>
      <c r="AN21" s="667"/>
      <c r="AO21" s="725"/>
      <c r="AP21" s="769" t="s">
        <v>271</v>
      </c>
      <c r="AQ21" s="776"/>
      <c r="AR21" s="776"/>
      <c r="AS21" s="776"/>
      <c r="AT21" s="776"/>
      <c r="AU21" s="776"/>
      <c r="AV21" s="776"/>
      <c r="AW21" s="776"/>
      <c r="AX21" s="776"/>
      <c r="AY21" s="776"/>
      <c r="AZ21" s="776"/>
      <c r="BA21" s="776"/>
      <c r="BB21" s="776"/>
      <c r="BC21" s="776"/>
      <c r="BD21" s="776"/>
      <c r="BE21" s="776"/>
      <c r="BF21" s="771"/>
      <c r="BG21" s="661" t="s">
        <v>126</v>
      </c>
      <c r="BH21" s="664"/>
      <c r="BI21" s="664"/>
      <c r="BJ21" s="664"/>
      <c r="BK21" s="664"/>
      <c r="BL21" s="664"/>
      <c r="BM21" s="664"/>
      <c r="BN21" s="665"/>
      <c r="BO21" s="723" t="s">
        <v>126</v>
      </c>
      <c r="BP21" s="723"/>
      <c r="BQ21" s="723"/>
      <c r="BR21" s="723"/>
      <c r="BS21" s="669" t="s">
        <v>235</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c r="B22" s="658" t="s">
        <v>272</v>
      </c>
      <c r="C22" s="659"/>
      <c r="D22" s="659"/>
      <c r="E22" s="659"/>
      <c r="F22" s="659"/>
      <c r="G22" s="659"/>
      <c r="H22" s="659"/>
      <c r="I22" s="659"/>
      <c r="J22" s="659"/>
      <c r="K22" s="659"/>
      <c r="L22" s="659"/>
      <c r="M22" s="659"/>
      <c r="N22" s="659"/>
      <c r="O22" s="659"/>
      <c r="P22" s="659"/>
      <c r="Q22" s="660"/>
      <c r="R22" s="661">
        <v>3266386</v>
      </c>
      <c r="S22" s="664"/>
      <c r="T22" s="664"/>
      <c r="U22" s="664"/>
      <c r="V22" s="664"/>
      <c r="W22" s="664"/>
      <c r="X22" s="664"/>
      <c r="Y22" s="665"/>
      <c r="Z22" s="723">
        <v>64.599999999999994</v>
      </c>
      <c r="AA22" s="723"/>
      <c r="AB22" s="723"/>
      <c r="AC22" s="723"/>
      <c r="AD22" s="724">
        <v>3123350</v>
      </c>
      <c r="AE22" s="724"/>
      <c r="AF22" s="724"/>
      <c r="AG22" s="724"/>
      <c r="AH22" s="724"/>
      <c r="AI22" s="724"/>
      <c r="AJ22" s="724"/>
      <c r="AK22" s="724"/>
      <c r="AL22" s="666">
        <v>99.5</v>
      </c>
      <c r="AM22" s="667"/>
      <c r="AN22" s="667"/>
      <c r="AO22" s="725"/>
      <c r="AP22" s="769" t="s">
        <v>273</v>
      </c>
      <c r="AQ22" s="776"/>
      <c r="AR22" s="776"/>
      <c r="AS22" s="776"/>
      <c r="AT22" s="776"/>
      <c r="AU22" s="776"/>
      <c r="AV22" s="776"/>
      <c r="AW22" s="776"/>
      <c r="AX22" s="776"/>
      <c r="AY22" s="776"/>
      <c r="AZ22" s="776"/>
      <c r="BA22" s="776"/>
      <c r="BB22" s="776"/>
      <c r="BC22" s="776"/>
      <c r="BD22" s="776"/>
      <c r="BE22" s="776"/>
      <c r="BF22" s="771"/>
      <c r="BG22" s="661" t="s">
        <v>126</v>
      </c>
      <c r="BH22" s="664"/>
      <c r="BI22" s="664"/>
      <c r="BJ22" s="664"/>
      <c r="BK22" s="664"/>
      <c r="BL22" s="664"/>
      <c r="BM22" s="664"/>
      <c r="BN22" s="665"/>
      <c r="BO22" s="723" t="s">
        <v>126</v>
      </c>
      <c r="BP22" s="723"/>
      <c r="BQ22" s="723"/>
      <c r="BR22" s="723"/>
      <c r="BS22" s="669" t="s">
        <v>134</v>
      </c>
      <c r="BT22" s="664"/>
      <c r="BU22" s="664"/>
      <c r="BV22" s="664"/>
      <c r="BW22" s="664"/>
      <c r="BX22" s="664"/>
      <c r="BY22" s="664"/>
      <c r="BZ22" s="664"/>
      <c r="CA22" s="664"/>
      <c r="CB22" s="704"/>
      <c r="CD22" s="778" t="s">
        <v>274</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c r="B23" s="658" t="s">
        <v>275</v>
      </c>
      <c r="C23" s="659"/>
      <c r="D23" s="659"/>
      <c r="E23" s="659"/>
      <c r="F23" s="659"/>
      <c r="G23" s="659"/>
      <c r="H23" s="659"/>
      <c r="I23" s="659"/>
      <c r="J23" s="659"/>
      <c r="K23" s="659"/>
      <c r="L23" s="659"/>
      <c r="M23" s="659"/>
      <c r="N23" s="659"/>
      <c r="O23" s="659"/>
      <c r="P23" s="659"/>
      <c r="Q23" s="660"/>
      <c r="R23" s="661">
        <v>1377</v>
      </c>
      <c r="S23" s="664"/>
      <c r="T23" s="664"/>
      <c r="U23" s="664"/>
      <c r="V23" s="664"/>
      <c r="W23" s="664"/>
      <c r="X23" s="664"/>
      <c r="Y23" s="665"/>
      <c r="Z23" s="723">
        <v>0</v>
      </c>
      <c r="AA23" s="723"/>
      <c r="AB23" s="723"/>
      <c r="AC23" s="723"/>
      <c r="AD23" s="724">
        <v>1377</v>
      </c>
      <c r="AE23" s="724"/>
      <c r="AF23" s="724"/>
      <c r="AG23" s="724"/>
      <c r="AH23" s="724"/>
      <c r="AI23" s="724"/>
      <c r="AJ23" s="724"/>
      <c r="AK23" s="724"/>
      <c r="AL23" s="666">
        <v>0</v>
      </c>
      <c r="AM23" s="667"/>
      <c r="AN23" s="667"/>
      <c r="AO23" s="725"/>
      <c r="AP23" s="769" t="s">
        <v>276</v>
      </c>
      <c r="AQ23" s="776"/>
      <c r="AR23" s="776"/>
      <c r="AS23" s="776"/>
      <c r="AT23" s="776"/>
      <c r="AU23" s="776"/>
      <c r="AV23" s="776"/>
      <c r="AW23" s="776"/>
      <c r="AX23" s="776"/>
      <c r="AY23" s="776"/>
      <c r="AZ23" s="776"/>
      <c r="BA23" s="776"/>
      <c r="BB23" s="776"/>
      <c r="BC23" s="776"/>
      <c r="BD23" s="776"/>
      <c r="BE23" s="776"/>
      <c r="BF23" s="771"/>
      <c r="BG23" s="661" t="s">
        <v>126</v>
      </c>
      <c r="BH23" s="664"/>
      <c r="BI23" s="664"/>
      <c r="BJ23" s="664"/>
      <c r="BK23" s="664"/>
      <c r="BL23" s="664"/>
      <c r="BM23" s="664"/>
      <c r="BN23" s="665"/>
      <c r="BO23" s="723" t="s">
        <v>126</v>
      </c>
      <c r="BP23" s="723"/>
      <c r="BQ23" s="723"/>
      <c r="BR23" s="723"/>
      <c r="BS23" s="669" t="s">
        <v>126</v>
      </c>
      <c r="BT23" s="664"/>
      <c r="BU23" s="664"/>
      <c r="BV23" s="664"/>
      <c r="BW23" s="664"/>
      <c r="BX23" s="664"/>
      <c r="BY23" s="664"/>
      <c r="BZ23" s="664"/>
      <c r="CA23" s="664"/>
      <c r="CB23" s="704"/>
      <c r="CD23" s="778" t="s">
        <v>215</v>
      </c>
      <c r="CE23" s="779"/>
      <c r="CF23" s="779"/>
      <c r="CG23" s="779"/>
      <c r="CH23" s="779"/>
      <c r="CI23" s="779"/>
      <c r="CJ23" s="779"/>
      <c r="CK23" s="779"/>
      <c r="CL23" s="779"/>
      <c r="CM23" s="779"/>
      <c r="CN23" s="779"/>
      <c r="CO23" s="779"/>
      <c r="CP23" s="779"/>
      <c r="CQ23" s="780"/>
      <c r="CR23" s="778" t="s">
        <v>277</v>
      </c>
      <c r="CS23" s="779"/>
      <c r="CT23" s="779"/>
      <c r="CU23" s="779"/>
      <c r="CV23" s="779"/>
      <c r="CW23" s="779"/>
      <c r="CX23" s="779"/>
      <c r="CY23" s="780"/>
      <c r="CZ23" s="778" t="s">
        <v>278</v>
      </c>
      <c r="DA23" s="779"/>
      <c r="DB23" s="779"/>
      <c r="DC23" s="780"/>
      <c r="DD23" s="778" t="s">
        <v>279</v>
      </c>
      <c r="DE23" s="779"/>
      <c r="DF23" s="779"/>
      <c r="DG23" s="779"/>
      <c r="DH23" s="779"/>
      <c r="DI23" s="779"/>
      <c r="DJ23" s="779"/>
      <c r="DK23" s="780"/>
      <c r="DL23" s="787" t="s">
        <v>280</v>
      </c>
      <c r="DM23" s="788"/>
      <c r="DN23" s="788"/>
      <c r="DO23" s="788"/>
      <c r="DP23" s="788"/>
      <c r="DQ23" s="788"/>
      <c r="DR23" s="788"/>
      <c r="DS23" s="788"/>
      <c r="DT23" s="788"/>
      <c r="DU23" s="788"/>
      <c r="DV23" s="789"/>
      <c r="DW23" s="778" t="s">
        <v>281</v>
      </c>
      <c r="DX23" s="779"/>
      <c r="DY23" s="779"/>
      <c r="DZ23" s="779"/>
      <c r="EA23" s="779"/>
      <c r="EB23" s="779"/>
      <c r="EC23" s="780"/>
    </row>
    <row r="24" spans="2:133" ht="11.25" customHeight="1">
      <c r="B24" s="658" t="s">
        <v>282</v>
      </c>
      <c r="C24" s="659"/>
      <c r="D24" s="659"/>
      <c r="E24" s="659"/>
      <c r="F24" s="659"/>
      <c r="G24" s="659"/>
      <c r="H24" s="659"/>
      <c r="I24" s="659"/>
      <c r="J24" s="659"/>
      <c r="K24" s="659"/>
      <c r="L24" s="659"/>
      <c r="M24" s="659"/>
      <c r="N24" s="659"/>
      <c r="O24" s="659"/>
      <c r="P24" s="659"/>
      <c r="Q24" s="660"/>
      <c r="R24" s="661">
        <v>8678</v>
      </c>
      <c r="S24" s="664"/>
      <c r="T24" s="664"/>
      <c r="U24" s="664"/>
      <c r="V24" s="664"/>
      <c r="W24" s="664"/>
      <c r="X24" s="664"/>
      <c r="Y24" s="665"/>
      <c r="Z24" s="723">
        <v>0.2</v>
      </c>
      <c r="AA24" s="723"/>
      <c r="AB24" s="723"/>
      <c r="AC24" s="723"/>
      <c r="AD24" s="724" t="s">
        <v>126</v>
      </c>
      <c r="AE24" s="724"/>
      <c r="AF24" s="724"/>
      <c r="AG24" s="724"/>
      <c r="AH24" s="724"/>
      <c r="AI24" s="724"/>
      <c r="AJ24" s="724"/>
      <c r="AK24" s="724"/>
      <c r="AL24" s="666" t="s">
        <v>235</v>
      </c>
      <c r="AM24" s="667"/>
      <c r="AN24" s="667"/>
      <c r="AO24" s="725"/>
      <c r="AP24" s="769" t="s">
        <v>283</v>
      </c>
      <c r="AQ24" s="776"/>
      <c r="AR24" s="776"/>
      <c r="AS24" s="776"/>
      <c r="AT24" s="776"/>
      <c r="AU24" s="776"/>
      <c r="AV24" s="776"/>
      <c r="AW24" s="776"/>
      <c r="AX24" s="776"/>
      <c r="AY24" s="776"/>
      <c r="AZ24" s="776"/>
      <c r="BA24" s="776"/>
      <c r="BB24" s="776"/>
      <c r="BC24" s="776"/>
      <c r="BD24" s="776"/>
      <c r="BE24" s="776"/>
      <c r="BF24" s="771"/>
      <c r="BG24" s="661" t="s">
        <v>126</v>
      </c>
      <c r="BH24" s="664"/>
      <c r="BI24" s="664"/>
      <c r="BJ24" s="664"/>
      <c r="BK24" s="664"/>
      <c r="BL24" s="664"/>
      <c r="BM24" s="664"/>
      <c r="BN24" s="665"/>
      <c r="BO24" s="723" t="s">
        <v>235</v>
      </c>
      <c r="BP24" s="723"/>
      <c r="BQ24" s="723"/>
      <c r="BR24" s="723"/>
      <c r="BS24" s="669" t="s">
        <v>235</v>
      </c>
      <c r="BT24" s="664"/>
      <c r="BU24" s="664"/>
      <c r="BV24" s="664"/>
      <c r="BW24" s="664"/>
      <c r="BX24" s="664"/>
      <c r="BY24" s="664"/>
      <c r="BZ24" s="664"/>
      <c r="CA24" s="664"/>
      <c r="CB24" s="704"/>
      <c r="CD24" s="732" t="s">
        <v>284</v>
      </c>
      <c r="CE24" s="733"/>
      <c r="CF24" s="733"/>
      <c r="CG24" s="733"/>
      <c r="CH24" s="733"/>
      <c r="CI24" s="733"/>
      <c r="CJ24" s="733"/>
      <c r="CK24" s="733"/>
      <c r="CL24" s="733"/>
      <c r="CM24" s="733"/>
      <c r="CN24" s="733"/>
      <c r="CO24" s="733"/>
      <c r="CP24" s="733"/>
      <c r="CQ24" s="734"/>
      <c r="CR24" s="726">
        <v>1897213</v>
      </c>
      <c r="CS24" s="727"/>
      <c r="CT24" s="727"/>
      <c r="CU24" s="727"/>
      <c r="CV24" s="727"/>
      <c r="CW24" s="727"/>
      <c r="CX24" s="727"/>
      <c r="CY24" s="773"/>
      <c r="CZ24" s="774">
        <v>39.4</v>
      </c>
      <c r="DA24" s="743"/>
      <c r="DB24" s="743"/>
      <c r="DC24" s="777"/>
      <c r="DD24" s="772">
        <v>1470092</v>
      </c>
      <c r="DE24" s="727"/>
      <c r="DF24" s="727"/>
      <c r="DG24" s="727"/>
      <c r="DH24" s="727"/>
      <c r="DI24" s="727"/>
      <c r="DJ24" s="727"/>
      <c r="DK24" s="773"/>
      <c r="DL24" s="772">
        <v>1415280</v>
      </c>
      <c r="DM24" s="727"/>
      <c r="DN24" s="727"/>
      <c r="DO24" s="727"/>
      <c r="DP24" s="727"/>
      <c r="DQ24" s="727"/>
      <c r="DR24" s="727"/>
      <c r="DS24" s="727"/>
      <c r="DT24" s="727"/>
      <c r="DU24" s="727"/>
      <c r="DV24" s="773"/>
      <c r="DW24" s="774">
        <v>42.9</v>
      </c>
      <c r="DX24" s="743"/>
      <c r="DY24" s="743"/>
      <c r="DZ24" s="743"/>
      <c r="EA24" s="743"/>
      <c r="EB24" s="743"/>
      <c r="EC24" s="775"/>
    </row>
    <row r="25" spans="2:133" ht="11.25" customHeight="1">
      <c r="B25" s="658" t="s">
        <v>285</v>
      </c>
      <c r="C25" s="659"/>
      <c r="D25" s="659"/>
      <c r="E25" s="659"/>
      <c r="F25" s="659"/>
      <c r="G25" s="659"/>
      <c r="H25" s="659"/>
      <c r="I25" s="659"/>
      <c r="J25" s="659"/>
      <c r="K25" s="659"/>
      <c r="L25" s="659"/>
      <c r="M25" s="659"/>
      <c r="N25" s="659"/>
      <c r="O25" s="659"/>
      <c r="P25" s="659"/>
      <c r="Q25" s="660"/>
      <c r="R25" s="661">
        <v>89503</v>
      </c>
      <c r="S25" s="664"/>
      <c r="T25" s="664"/>
      <c r="U25" s="664"/>
      <c r="V25" s="664"/>
      <c r="W25" s="664"/>
      <c r="X25" s="664"/>
      <c r="Y25" s="665"/>
      <c r="Z25" s="723">
        <v>1.8</v>
      </c>
      <c r="AA25" s="723"/>
      <c r="AB25" s="723"/>
      <c r="AC25" s="723"/>
      <c r="AD25" s="724">
        <v>9633</v>
      </c>
      <c r="AE25" s="724"/>
      <c r="AF25" s="724"/>
      <c r="AG25" s="724"/>
      <c r="AH25" s="724"/>
      <c r="AI25" s="724"/>
      <c r="AJ25" s="724"/>
      <c r="AK25" s="724"/>
      <c r="AL25" s="666">
        <v>0.3</v>
      </c>
      <c r="AM25" s="667"/>
      <c r="AN25" s="667"/>
      <c r="AO25" s="725"/>
      <c r="AP25" s="769" t="s">
        <v>286</v>
      </c>
      <c r="AQ25" s="776"/>
      <c r="AR25" s="776"/>
      <c r="AS25" s="776"/>
      <c r="AT25" s="776"/>
      <c r="AU25" s="776"/>
      <c r="AV25" s="776"/>
      <c r="AW25" s="776"/>
      <c r="AX25" s="776"/>
      <c r="AY25" s="776"/>
      <c r="AZ25" s="776"/>
      <c r="BA25" s="776"/>
      <c r="BB25" s="776"/>
      <c r="BC25" s="776"/>
      <c r="BD25" s="776"/>
      <c r="BE25" s="776"/>
      <c r="BF25" s="771"/>
      <c r="BG25" s="661" t="s">
        <v>126</v>
      </c>
      <c r="BH25" s="664"/>
      <c r="BI25" s="664"/>
      <c r="BJ25" s="664"/>
      <c r="BK25" s="664"/>
      <c r="BL25" s="664"/>
      <c r="BM25" s="664"/>
      <c r="BN25" s="665"/>
      <c r="BO25" s="723" t="s">
        <v>126</v>
      </c>
      <c r="BP25" s="723"/>
      <c r="BQ25" s="723"/>
      <c r="BR25" s="723"/>
      <c r="BS25" s="669" t="s">
        <v>126</v>
      </c>
      <c r="BT25" s="664"/>
      <c r="BU25" s="664"/>
      <c r="BV25" s="664"/>
      <c r="BW25" s="664"/>
      <c r="BX25" s="664"/>
      <c r="BY25" s="664"/>
      <c r="BZ25" s="664"/>
      <c r="CA25" s="664"/>
      <c r="CB25" s="704"/>
      <c r="CD25" s="705" t="s">
        <v>287</v>
      </c>
      <c r="CE25" s="702"/>
      <c r="CF25" s="702"/>
      <c r="CG25" s="702"/>
      <c r="CH25" s="702"/>
      <c r="CI25" s="702"/>
      <c r="CJ25" s="702"/>
      <c r="CK25" s="702"/>
      <c r="CL25" s="702"/>
      <c r="CM25" s="702"/>
      <c r="CN25" s="702"/>
      <c r="CO25" s="702"/>
      <c r="CP25" s="702"/>
      <c r="CQ25" s="703"/>
      <c r="CR25" s="661">
        <v>874084</v>
      </c>
      <c r="CS25" s="662"/>
      <c r="CT25" s="662"/>
      <c r="CU25" s="662"/>
      <c r="CV25" s="662"/>
      <c r="CW25" s="662"/>
      <c r="CX25" s="662"/>
      <c r="CY25" s="663"/>
      <c r="CZ25" s="666">
        <v>18.2</v>
      </c>
      <c r="DA25" s="695"/>
      <c r="DB25" s="695"/>
      <c r="DC25" s="696"/>
      <c r="DD25" s="669">
        <v>804146</v>
      </c>
      <c r="DE25" s="662"/>
      <c r="DF25" s="662"/>
      <c r="DG25" s="662"/>
      <c r="DH25" s="662"/>
      <c r="DI25" s="662"/>
      <c r="DJ25" s="662"/>
      <c r="DK25" s="663"/>
      <c r="DL25" s="669">
        <v>792663</v>
      </c>
      <c r="DM25" s="662"/>
      <c r="DN25" s="662"/>
      <c r="DO25" s="662"/>
      <c r="DP25" s="662"/>
      <c r="DQ25" s="662"/>
      <c r="DR25" s="662"/>
      <c r="DS25" s="662"/>
      <c r="DT25" s="662"/>
      <c r="DU25" s="662"/>
      <c r="DV25" s="663"/>
      <c r="DW25" s="666">
        <v>24</v>
      </c>
      <c r="DX25" s="695"/>
      <c r="DY25" s="695"/>
      <c r="DZ25" s="695"/>
      <c r="EA25" s="695"/>
      <c r="EB25" s="695"/>
      <c r="EC25" s="697"/>
    </row>
    <row r="26" spans="2:133" ht="11.25" customHeight="1">
      <c r="B26" s="658" t="s">
        <v>288</v>
      </c>
      <c r="C26" s="659"/>
      <c r="D26" s="659"/>
      <c r="E26" s="659"/>
      <c r="F26" s="659"/>
      <c r="G26" s="659"/>
      <c r="H26" s="659"/>
      <c r="I26" s="659"/>
      <c r="J26" s="659"/>
      <c r="K26" s="659"/>
      <c r="L26" s="659"/>
      <c r="M26" s="659"/>
      <c r="N26" s="659"/>
      <c r="O26" s="659"/>
      <c r="P26" s="659"/>
      <c r="Q26" s="660"/>
      <c r="R26" s="661">
        <v>13240</v>
      </c>
      <c r="S26" s="664"/>
      <c r="T26" s="664"/>
      <c r="U26" s="664"/>
      <c r="V26" s="664"/>
      <c r="W26" s="664"/>
      <c r="X26" s="664"/>
      <c r="Y26" s="665"/>
      <c r="Z26" s="723">
        <v>0.3</v>
      </c>
      <c r="AA26" s="723"/>
      <c r="AB26" s="723"/>
      <c r="AC26" s="723"/>
      <c r="AD26" s="724" t="s">
        <v>126</v>
      </c>
      <c r="AE26" s="724"/>
      <c r="AF26" s="724"/>
      <c r="AG26" s="724"/>
      <c r="AH26" s="724"/>
      <c r="AI26" s="724"/>
      <c r="AJ26" s="724"/>
      <c r="AK26" s="724"/>
      <c r="AL26" s="666" t="s">
        <v>126</v>
      </c>
      <c r="AM26" s="667"/>
      <c r="AN26" s="667"/>
      <c r="AO26" s="725"/>
      <c r="AP26" s="769" t="s">
        <v>289</v>
      </c>
      <c r="AQ26" s="770"/>
      <c r="AR26" s="770"/>
      <c r="AS26" s="770"/>
      <c r="AT26" s="770"/>
      <c r="AU26" s="770"/>
      <c r="AV26" s="770"/>
      <c r="AW26" s="770"/>
      <c r="AX26" s="770"/>
      <c r="AY26" s="770"/>
      <c r="AZ26" s="770"/>
      <c r="BA26" s="770"/>
      <c r="BB26" s="770"/>
      <c r="BC26" s="770"/>
      <c r="BD26" s="770"/>
      <c r="BE26" s="770"/>
      <c r="BF26" s="771"/>
      <c r="BG26" s="661" t="s">
        <v>126</v>
      </c>
      <c r="BH26" s="664"/>
      <c r="BI26" s="664"/>
      <c r="BJ26" s="664"/>
      <c r="BK26" s="664"/>
      <c r="BL26" s="664"/>
      <c r="BM26" s="664"/>
      <c r="BN26" s="665"/>
      <c r="BO26" s="723" t="s">
        <v>235</v>
      </c>
      <c r="BP26" s="723"/>
      <c r="BQ26" s="723"/>
      <c r="BR26" s="723"/>
      <c r="BS26" s="669" t="s">
        <v>126</v>
      </c>
      <c r="BT26" s="664"/>
      <c r="BU26" s="664"/>
      <c r="BV26" s="664"/>
      <c r="BW26" s="664"/>
      <c r="BX26" s="664"/>
      <c r="BY26" s="664"/>
      <c r="BZ26" s="664"/>
      <c r="CA26" s="664"/>
      <c r="CB26" s="704"/>
      <c r="CD26" s="705" t="s">
        <v>290</v>
      </c>
      <c r="CE26" s="702"/>
      <c r="CF26" s="702"/>
      <c r="CG26" s="702"/>
      <c r="CH26" s="702"/>
      <c r="CI26" s="702"/>
      <c r="CJ26" s="702"/>
      <c r="CK26" s="702"/>
      <c r="CL26" s="702"/>
      <c r="CM26" s="702"/>
      <c r="CN26" s="702"/>
      <c r="CO26" s="702"/>
      <c r="CP26" s="702"/>
      <c r="CQ26" s="703"/>
      <c r="CR26" s="661">
        <v>513519</v>
      </c>
      <c r="CS26" s="664"/>
      <c r="CT26" s="664"/>
      <c r="CU26" s="664"/>
      <c r="CV26" s="664"/>
      <c r="CW26" s="664"/>
      <c r="CX26" s="664"/>
      <c r="CY26" s="665"/>
      <c r="CZ26" s="666">
        <v>10.7</v>
      </c>
      <c r="DA26" s="695"/>
      <c r="DB26" s="695"/>
      <c r="DC26" s="696"/>
      <c r="DD26" s="669">
        <v>464405</v>
      </c>
      <c r="DE26" s="664"/>
      <c r="DF26" s="664"/>
      <c r="DG26" s="664"/>
      <c r="DH26" s="664"/>
      <c r="DI26" s="664"/>
      <c r="DJ26" s="664"/>
      <c r="DK26" s="665"/>
      <c r="DL26" s="669" t="s">
        <v>126</v>
      </c>
      <c r="DM26" s="664"/>
      <c r="DN26" s="664"/>
      <c r="DO26" s="664"/>
      <c r="DP26" s="664"/>
      <c r="DQ26" s="664"/>
      <c r="DR26" s="664"/>
      <c r="DS26" s="664"/>
      <c r="DT26" s="664"/>
      <c r="DU26" s="664"/>
      <c r="DV26" s="665"/>
      <c r="DW26" s="666" t="s">
        <v>126</v>
      </c>
      <c r="DX26" s="695"/>
      <c r="DY26" s="695"/>
      <c r="DZ26" s="695"/>
      <c r="EA26" s="695"/>
      <c r="EB26" s="695"/>
      <c r="EC26" s="697"/>
    </row>
    <row r="27" spans="2:133" ht="11.25" customHeight="1">
      <c r="B27" s="658" t="s">
        <v>291</v>
      </c>
      <c r="C27" s="659"/>
      <c r="D27" s="659"/>
      <c r="E27" s="659"/>
      <c r="F27" s="659"/>
      <c r="G27" s="659"/>
      <c r="H27" s="659"/>
      <c r="I27" s="659"/>
      <c r="J27" s="659"/>
      <c r="K27" s="659"/>
      <c r="L27" s="659"/>
      <c r="M27" s="659"/>
      <c r="N27" s="659"/>
      <c r="O27" s="659"/>
      <c r="P27" s="659"/>
      <c r="Q27" s="660"/>
      <c r="R27" s="661">
        <v>291491</v>
      </c>
      <c r="S27" s="664"/>
      <c r="T27" s="664"/>
      <c r="U27" s="664"/>
      <c r="V27" s="664"/>
      <c r="W27" s="664"/>
      <c r="X27" s="664"/>
      <c r="Y27" s="665"/>
      <c r="Z27" s="723">
        <v>5.8</v>
      </c>
      <c r="AA27" s="723"/>
      <c r="AB27" s="723"/>
      <c r="AC27" s="723"/>
      <c r="AD27" s="724" t="s">
        <v>126</v>
      </c>
      <c r="AE27" s="724"/>
      <c r="AF27" s="724"/>
      <c r="AG27" s="724"/>
      <c r="AH27" s="724"/>
      <c r="AI27" s="724"/>
      <c r="AJ27" s="724"/>
      <c r="AK27" s="724"/>
      <c r="AL27" s="666" t="s">
        <v>134</v>
      </c>
      <c r="AM27" s="667"/>
      <c r="AN27" s="667"/>
      <c r="AO27" s="725"/>
      <c r="AP27" s="658" t="s">
        <v>292</v>
      </c>
      <c r="AQ27" s="659"/>
      <c r="AR27" s="659"/>
      <c r="AS27" s="659"/>
      <c r="AT27" s="659"/>
      <c r="AU27" s="659"/>
      <c r="AV27" s="659"/>
      <c r="AW27" s="659"/>
      <c r="AX27" s="659"/>
      <c r="AY27" s="659"/>
      <c r="AZ27" s="659"/>
      <c r="BA27" s="659"/>
      <c r="BB27" s="659"/>
      <c r="BC27" s="659"/>
      <c r="BD27" s="659"/>
      <c r="BE27" s="659"/>
      <c r="BF27" s="660"/>
      <c r="BG27" s="661">
        <v>1177046</v>
      </c>
      <c r="BH27" s="664"/>
      <c r="BI27" s="664"/>
      <c r="BJ27" s="664"/>
      <c r="BK27" s="664"/>
      <c r="BL27" s="664"/>
      <c r="BM27" s="664"/>
      <c r="BN27" s="665"/>
      <c r="BO27" s="723">
        <v>100</v>
      </c>
      <c r="BP27" s="723"/>
      <c r="BQ27" s="723"/>
      <c r="BR27" s="723"/>
      <c r="BS27" s="669" t="s">
        <v>126</v>
      </c>
      <c r="BT27" s="664"/>
      <c r="BU27" s="664"/>
      <c r="BV27" s="664"/>
      <c r="BW27" s="664"/>
      <c r="BX27" s="664"/>
      <c r="BY27" s="664"/>
      <c r="BZ27" s="664"/>
      <c r="CA27" s="664"/>
      <c r="CB27" s="704"/>
      <c r="CD27" s="705" t="s">
        <v>293</v>
      </c>
      <c r="CE27" s="702"/>
      <c r="CF27" s="702"/>
      <c r="CG27" s="702"/>
      <c r="CH27" s="702"/>
      <c r="CI27" s="702"/>
      <c r="CJ27" s="702"/>
      <c r="CK27" s="702"/>
      <c r="CL27" s="702"/>
      <c r="CM27" s="702"/>
      <c r="CN27" s="702"/>
      <c r="CO27" s="702"/>
      <c r="CP27" s="702"/>
      <c r="CQ27" s="703"/>
      <c r="CR27" s="661">
        <v>497723</v>
      </c>
      <c r="CS27" s="662"/>
      <c r="CT27" s="662"/>
      <c r="CU27" s="662"/>
      <c r="CV27" s="662"/>
      <c r="CW27" s="662"/>
      <c r="CX27" s="662"/>
      <c r="CY27" s="663"/>
      <c r="CZ27" s="666">
        <v>10.3</v>
      </c>
      <c r="DA27" s="695"/>
      <c r="DB27" s="695"/>
      <c r="DC27" s="696"/>
      <c r="DD27" s="669">
        <v>179000</v>
      </c>
      <c r="DE27" s="662"/>
      <c r="DF27" s="662"/>
      <c r="DG27" s="662"/>
      <c r="DH27" s="662"/>
      <c r="DI27" s="662"/>
      <c r="DJ27" s="662"/>
      <c r="DK27" s="663"/>
      <c r="DL27" s="669">
        <v>178984</v>
      </c>
      <c r="DM27" s="662"/>
      <c r="DN27" s="662"/>
      <c r="DO27" s="662"/>
      <c r="DP27" s="662"/>
      <c r="DQ27" s="662"/>
      <c r="DR27" s="662"/>
      <c r="DS27" s="662"/>
      <c r="DT27" s="662"/>
      <c r="DU27" s="662"/>
      <c r="DV27" s="663"/>
      <c r="DW27" s="666">
        <v>5.4</v>
      </c>
      <c r="DX27" s="695"/>
      <c r="DY27" s="695"/>
      <c r="DZ27" s="695"/>
      <c r="EA27" s="695"/>
      <c r="EB27" s="695"/>
      <c r="EC27" s="697"/>
    </row>
    <row r="28" spans="2:133" ht="11.25" customHeight="1">
      <c r="B28" s="766" t="s">
        <v>294</v>
      </c>
      <c r="C28" s="767"/>
      <c r="D28" s="767"/>
      <c r="E28" s="767"/>
      <c r="F28" s="767"/>
      <c r="G28" s="767"/>
      <c r="H28" s="767"/>
      <c r="I28" s="767"/>
      <c r="J28" s="767"/>
      <c r="K28" s="767"/>
      <c r="L28" s="767"/>
      <c r="M28" s="767"/>
      <c r="N28" s="767"/>
      <c r="O28" s="767"/>
      <c r="P28" s="767"/>
      <c r="Q28" s="768"/>
      <c r="R28" s="661" t="s">
        <v>126</v>
      </c>
      <c r="S28" s="664"/>
      <c r="T28" s="664"/>
      <c r="U28" s="664"/>
      <c r="V28" s="664"/>
      <c r="W28" s="664"/>
      <c r="X28" s="664"/>
      <c r="Y28" s="665"/>
      <c r="Z28" s="723" t="s">
        <v>126</v>
      </c>
      <c r="AA28" s="723"/>
      <c r="AB28" s="723"/>
      <c r="AC28" s="723"/>
      <c r="AD28" s="724" t="s">
        <v>134</v>
      </c>
      <c r="AE28" s="724"/>
      <c r="AF28" s="724"/>
      <c r="AG28" s="724"/>
      <c r="AH28" s="724"/>
      <c r="AI28" s="724"/>
      <c r="AJ28" s="724"/>
      <c r="AK28" s="724"/>
      <c r="AL28" s="666" t="s">
        <v>126</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295</v>
      </c>
      <c r="CE28" s="702"/>
      <c r="CF28" s="702"/>
      <c r="CG28" s="702"/>
      <c r="CH28" s="702"/>
      <c r="CI28" s="702"/>
      <c r="CJ28" s="702"/>
      <c r="CK28" s="702"/>
      <c r="CL28" s="702"/>
      <c r="CM28" s="702"/>
      <c r="CN28" s="702"/>
      <c r="CO28" s="702"/>
      <c r="CP28" s="702"/>
      <c r="CQ28" s="703"/>
      <c r="CR28" s="661">
        <v>525406</v>
      </c>
      <c r="CS28" s="664"/>
      <c r="CT28" s="664"/>
      <c r="CU28" s="664"/>
      <c r="CV28" s="664"/>
      <c r="CW28" s="664"/>
      <c r="CX28" s="664"/>
      <c r="CY28" s="665"/>
      <c r="CZ28" s="666">
        <v>10.9</v>
      </c>
      <c r="DA28" s="695"/>
      <c r="DB28" s="695"/>
      <c r="DC28" s="696"/>
      <c r="DD28" s="669">
        <v>486946</v>
      </c>
      <c r="DE28" s="664"/>
      <c r="DF28" s="664"/>
      <c r="DG28" s="664"/>
      <c r="DH28" s="664"/>
      <c r="DI28" s="664"/>
      <c r="DJ28" s="664"/>
      <c r="DK28" s="665"/>
      <c r="DL28" s="669">
        <v>443633</v>
      </c>
      <c r="DM28" s="664"/>
      <c r="DN28" s="664"/>
      <c r="DO28" s="664"/>
      <c r="DP28" s="664"/>
      <c r="DQ28" s="664"/>
      <c r="DR28" s="664"/>
      <c r="DS28" s="664"/>
      <c r="DT28" s="664"/>
      <c r="DU28" s="664"/>
      <c r="DV28" s="665"/>
      <c r="DW28" s="666">
        <v>13.4</v>
      </c>
      <c r="DX28" s="695"/>
      <c r="DY28" s="695"/>
      <c r="DZ28" s="695"/>
      <c r="EA28" s="695"/>
      <c r="EB28" s="695"/>
      <c r="EC28" s="697"/>
    </row>
    <row r="29" spans="2:133" ht="11.25" customHeight="1">
      <c r="B29" s="658" t="s">
        <v>296</v>
      </c>
      <c r="C29" s="659"/>
      <c r="D29" s="659"/>
      <c r="E29" s="659"/>
      <c r="F29" s="659"/>
      <c r="G29" s="659"/>
      <c r="H29" s="659"/>
      <c r="I29" s="659"/>
      <c r="J29" s="659"/>
      <c r="K29" s="659"/>
      <c r="L29" s="659"/>
      <c r="M29" s="659"/>
      <c r="N29" s="659"/>
      <c r="O29" s="659"/>
      <c r="P29" s="659"/>
      <c r="Q29" s="660"/>
      <c r="R29" s="661">
        <v>297144</v>
      </c>
      <c r="S29" s="664"/>
      <c r="T29" s="664"/>
      <c r="U29" s="664"/>
      <c r="V29" s="664"/>
      <c r="W29" s="664"/>
      <c r="X29" s="664"/>
      <c r="Y29" s="665"/>
      <c r="Z29" s="723">
        <v>5.9</v>
      </c>
      <c r="AA29" s="723"/>
      <c r="AB29" s="723"/>
      <c r="AC29" s="723"/>
      <c r="AD29" s="724" t="s">
        <v>126</v>
      </c>
      <c r="AE29" s="724"/>
      <c r="AF29" s="724"/>
      <c r="AG29" s="724"/>
      <c r="AH29" s="724"/>
      <c r="AI29" s="724"/>
      <c r="AJ29" s="724"/>
      <c r="AK29" s="724"/>
      <c r="AL29" s="666" t="s">
        <v>134</v>
      </c>
      <c r="AM29" s="667"/>
      <c r="AN29" s="667"/>
      <c r="AO29" s="725"/>
      <c r="AP29" s="735" t="s">
        <v>215</v>
      </c>
      <c r="AQ29" s="736"/>
      <c r="AR29" s="736"/>
      <c r="AS29" s="736"/>
      <c r="AT29" s="736"/>
      <c r="AU29" s="736"/>
      <c r="AV29" s="736"/>
      <c r="AW29" s="736"/>
      <c r="AX29" s="736"/>
      <c r="AY29" s="736"/>
      <c r="AZ29" s="736"/>
      <c r="BA29" s="736"/>
      <c r="BB29" s="736"/>
      <c r="BC29" s="736"/>
      <c r="BD29" s="736"/>
      <c r="BE29" s="736"/>
      <c r="BF29" s="737"/>
      <c r="BG29" s="735" t="s">
        <v>297</v>
      </c>
      <c r="BH29" s="763"/>
      <c r="BI29" s="763"/>
      <c r="BJ29" s="763"/>
      <c r="BK29" s="763"/>
      <c r="BL29" s="763"/>
      <c r="BM29" s="763"/>
      <c r="BN29" s="763"/>
      <c r="BO29" s="763"/>
      <c r="BP29" s="763"/>
      <c r="BQ29" s="764"/>
      <c r="BR29" s="735" t="s">
        <v>298</v>
      </c>
      <c r="BS29" s="763"/>
      <c r="BT29" s="763"/>
      <c r="BU29" s="763"/>
      <c r="BV29" s="763"/>
      <c r="BW29" s="763"/>
      <c r="BX29" s="763"/>
      <c r="BY29" s="763"/>
      <c r="BZ29" s="763"/>
      <c r="CA29" s="763"/>
      <c r="CB29" s="764"/>
      <c r="CD29" s="745" t="s">
        <v>299</v>
      </c>
      <c r="CE29" s="746"/>
      <c r="CF29" s="705" t="s">
        <v>69</v>
      </c>
      <c r="CG29" s="702"/>
      <c r="CH29" s="702"/>
      <c r="CI29" s="702"/>
      <c r="CJ29" s="702"/>
      <c r="CK29" s="702"/>
      <c r="CL29" s="702"/>
      <c r="CM29" s="702"/>
      <c r="CN29" s="702"/>
      <c r="CO29" s="702"/>
      <c r="CP29" s="702"/>
      <c r="CQ29" s="703"/>
      <c r="CR29" s="661">
        <v>524816</v>
      </c>
      <c r="CS29" s="662"/>
      <c r="CT29" s="662"/>
      <c r="CU29" s="662"/>
      <c r="CV29" s="662"/>
      <c r="CW29" s="662"/>
      <c r="CX29" s="662"/>
      <c r="CY29" s="663"/>
      <c r="CZ29" s="666">
        <v>10.9</v>
      </c>
      <c r="DA29" s="695"/>
      <c r="DB29" s="695"/>
      <c r="DC29" s="696"/>
      <c r="DD29" s="669">
        <v>486356</v>
      </c>
      <c r="DE29" s="662"/>
      <c r="DF29" s="662"/>
      <c r="DG29" s="662"/>
      <c r="DH29" s="662"/>
      <c r="DI29" s="662"/>
      <c r="DJ29" s="662"/>
      <c r="DK29" s="663"/>
      <c r="DL29" s="669">
        <v>443043</v>
      </c>
      <c r="DM29" s="662"/>
      <c r="DN29" s="662"/>
      <c r="DO29" s="662"/>
      <c r="DP29" s="662"/>
      <c r="DQ29" s="662"/>
      <c r="DR29" s="662"/>
      <c r="DS29" s="662"/>
      <c r="DT29" s="662"/>
      <c r="DU29" s="662"/>
      <c r="DV29" s="663"/>
      <c r="DW29" s="666">
        <v>13.4</v>
      </c>
      <c r="DX29" s="695"/>
      <c r="DY29" s="695"/>
      <c r="DZ29" s="695"/>
      <c r="EA29" s="695"/>
      <c r="EB29" s="695"/>
      <c r="EC29" s="697"/>
    </row>
    <row r="30" spans="2:133" ht="11.25" customHeight="1">
      <c r="B30" s="658" t="s">
        <v>300</v>
      </c>
      <c r="C30" s="659"/>
      <c r="D30" s="659"/>
      <c r="E30" s="659"/>
      <c r="F30" s="659"/>
      <c r="G30" s="659"/>
      <c r="H30" s="659"/>
      <c r="I30" s="659"/>
      <c r="J30" s="659"/>
      <c r="K30" s="659"/>
      <c r="L30" s="659"/>
      <c r="M30" s="659"/>
      <c r="N30" s="659"/>
      <c r="O30" s="659"/>
      <c r="P30" s="659"/>
      <c r="Q30" s="660"/>
      <c r="R30" s="661">
        <v>7957</v>
      </c>
      <c r="S30" s="664"/>
      <c r="T30" s="664"/>
      <c r="U30" s="664"/>
      <c r="V30" s="664"/>
      <c r="W30" s="664"/>
      <c r="X30" s="664"/>
      <c r="Y30" s="665"/>
      <c r="Z30" s="723">
        <v>0.2</v>
      </c>
      <c r="AA30" s="723"/>
      <c r="AB30" s="723"/>
      <c r="AC30" s="723"/>
      <c r="AD30" s="724">
        <v>3545</v>
      </c>
      <c r="AE30" s="724"/>
      <c r="AF30" s="724"/>
      <c r="AG30" s="724"/>
      <c r="AH30" s="724"/>
      <c r="AI30" s="724"/>
      <c r="AJ30" s="724"/>
      <c r="AK30" s="724"/>
      <c r="AL30" s="666">
        <v>0.1</v>
      </c>
      <c r="AM30" s="667"/>
      <c r="AN30" s="667"/>
      <c r="AO30" s="725"/>
      <c r="AP30" s="751" t="s">
        <v>301</v>
      </c>
      <c r="AQ30" s="752"/>
      <c r="AR30" s="752"/>
      <c r="AS30" s="752"/>
      <c r="AT30" s="757" t="s">
        <v>302</v>
      </c>
      <c r="AU30" s="230"/>
      <c r="AV30" s="230"/>
      <c r="AW30" s="230"/>
      <c r="AX30" s="760" t="s">
        <v>181</v>
      </c>
      <c r="AY30" s="761"/>
      <c r="AZ30" s="761"/>
      <c r="BA30" s="761"/>
      <c r="BB30" s="761"/>
      <c r="BC30" s="761"/>
      <c r="BD30" s="761"/>
      <c r="BE30" s="761"/>
      <c r="BF30" s="762"/>
      <c r="BG30" s="741">
        <v>99.3</v>
      </c>
      <c r="BH30" s="742"/>
      <c r="BI30" s="742"/>
      <c r="BJ30" s="742"/>
      <c r="BK30" s="742"/>
      <c r="BL30" s="742"/>
      <c r="BM30" s="743">
        <v>98.1</v>
      </c>
      <c r="BN30" s="742"/>
      <c r="BO30" s="742"/>
      <c r="BP30" s="742"/>
      <c r="BQ30" s="744"/>
      <c r="BR30" s="741">
        <v>99.6</v>
      </c>
      <c r="BS30" s="742"/>
      <c r="BT30" s="742"/>
      <c r="BU30" s="742"/>
      <c r="BV30" s="742"/>
      <c r="BW30" s="742"/>
      <c r="BX30" s="743">
        <v>98.4</v>
      </c>
      <c r="BY30" s="742"/>
      <c r="BZ30" s="742"/>
      <c r="CA30" s="742"/>
      <c r="CB30" s="744"/>
      <c r="CD30" s="747"/>
      <c r="CE30" s="748"/>
      <c r="CF30" s="705" t="s">
        <v>303</v>
      </c>
      <c r="CG30" s="702"/>
      <c r="CH30" s="702"/>
      <c r="CI30" s="702"/>
      <c r="CJ30" s="702"/>
      <c r="CK30" s="702"/>
      <c r="CL30" s="702"/>
      <c r="CM30" s="702"/>
      <c r="CN30" s="702"/>
      <c r="CO30" s="702"/>
      <c r="CP30" s="702"/>
      <c r="CQ30" s="703"/>
      <c r="CR30" s="661">
        <v>487425</v>
      </c>
      <c r="CS30" s="664"/>
      <c r="CT30" s="664"/>
      <c r="CU30" s="664"/>
      <c r="CV30" s="664"/>
      <c r="CW30" s="664"/>
      <c r="CX30" s="664"/>
      <c r="CY30" s="665"/>
      <c r="CZ30" s="666">
        <v>10.1</v>
      </c>
      <c r="DA30" s="695"/>
      <c r="DB30" s="695"/>
      <c r="DC30" s="696"/>
      <c r="DD30" s="669">
        <v>448965</v>
      </c>
      <c r="DE30" s="664"/>
      <c r="DF30" s="664"/>
      <c r="DG30" s="664"/>
      <c r="DH30" s="664"/>
      <c r="DI30" s="664"/>
      <c r="DJ30" s="664"/>
      <c r="DK30" s="665"/>
      <c r="DL30" s="669">
        <v>405652</v>
      </c>
      <c r="DM30" s="664"/>
      <c r="DN30" s="664"/>
      <c r="DO30" s="664"/>
      <c r="DP30" s="664"/>
      <c r="DQ30" s="664"/>
      <c r="DR30" s="664"/>
      <c r="DS30" s="664"/>
      <c r="DT30" s="664"/>
      <c r="DU30" s="664"/>
      <c r="DV30" s="665"/>
      <c r="DW30" s="666">
        <v>12.3</v>
      </c>
      <c r="DX30" s="695"/>
      <c r="DY30" s="695"/>
      <c r="DZ30" s="695"/>
      <c r="EA30" s="695"/>
      <c r="EB30" s="695"/>
      <c r="EC30" s="697"/>
    </row>
    <row r="31" spans="2:133" ht="11.25" customHeight="1">
      <c r="B31" s="658" t="s">
        <v>304</v>
      </c>
      <c r="C31" s="659"/>
      <c r="D31" s="659"/>
      <c r="E31" s="659"/>
      <c r="F31" s="659"/>
      <c r="G31" s="659"/>
      <c r="H31" s="659"/>
      <c r="I31" s="659"/>
      <c r="J31" s="659"/>
      <c r="K31" s="659"/>
      <c r="L31" s="659"/>
      <c r="M31" s="659"/>
      <c r="N31" s="659"/>
      <c r="O31" s="659"/>
      <c r="P31" s="659"/>
      <c r="Q31" s="660"/>
      <c r="R31" s="661">
        <v>53230</v>
      </c>
      <c r="S31" s="664"/>
      <c r="T31" s="664"/>
      <c r="U31" s="664"/>
      <c r="V31" s="664"/>
      <c r="W31" s="664"/>
      <c r="X31" s="664"/>
      <c r="Y31" s="665"/>
      <c r="Z31" s="723">
        <v>1.1000000000000001</v>
      </c>
      <c r="AA31" s="723"/>
      <c r="AB31" s="723"/>
      <c r="AC31" s="723"/>
      <c r="AD31" s="724" t="s">
        <v>235</v>
      </c>
      <c r="AE31" s="724"/>
      <c r="AF31" s="724"/>
      <c r="AG31" s="724"/>
      <c r="AH31" s="724"/>
      <c r="AI31" s="724"/>
      <c r="AJ31" s="724"/>
      <c r="AK31" s="724"/>
      <c r="AL31" s="666" t="s">
        <v>126</v>
      </c>
      <c r="AM31" s="667"/>
      <c r="AN31" s="667"/>
      <c r="AO31" s="725"/>
      <c r="AP31" s="753"/>
      <c r="AQ31" s="754"/>
      <c r="AR31" s="754"/>
      <c r="AS31" s="754"/>
      <c r="AT31" s="758"/>
      <c r="AU31" s="229" t="s">
        <v>305</v>
      </c>
      <c r="AV31" s="229"/>
      <c r="AW31" s="229"/>
      <c r="AX31" s="658" t="s">
        <v>306</v>
      </c>
      <c r="AY31" s="659"/>
      <c r="AZ31" s="659"/>
      <c r="BA31" s="659"/>
      <c r="BB31" s="659"/>
      <c r="BC31" s="659"/>
      <c r="BD31" s="659"/>
      <c r="BE31" s="659"/>
      <c r="BF31" s="660"/>
      <c r="BG31" s="739">
        <v>99.3</v>
      </c>
      <c r="BH31" s="662"/>
      <c r="BI31" s="662"/>
      <c r="BJ31" s="662"/>
      <c r="BK31" s="662"/>
      <c r="BL31" s="662"/>
      <c r="BM31" s="667">
        <v>98.6</v>
      </c>
      <c r="BN31" s="740"/>
      <c r="BO31" s="740"/>
      <c r="BP31" s="740"/>
      <c r="BQ31" s="701"/>
      <c r="BR31" s="739">
        <v>99.6</v>
      </c>
      <c r="BS31" s="662"/>
      <c r="BT31" s="662"/>
      <c r="BU31" s="662"/>
      <c r="BV31" s="662"/>
      <c r="BW31" s="662"/>
      <c r="BX31" s="667">
        <v>98.9</v>
      </c>
      <c r="BY31" s="740"/>
      <c r="BZ31" s="740"/>
      <c r="CA31" s="740"/>
      <c r="CB31" s="701"/>
      <c r="CD31" s="747"/>
      <c r="CE31" s="748"/>
      <c r="CF31" s="705" t="s">
        <v>307</v>
      </c>
      <c r="CG31" s="702"/>
      <c r="CH31" s="702"/>
      <c r="CI31" s="702"/>
      <c r="CJ31" s="702"/>
      <c r="CK31" s="702"/>
      <c r="CL31" s="702"/>
      <c r="CM31" s="702"/>
      <c r="CN31" s="702"/>
      <c r="CO31" s="702"/>
      <c r="CP31" s="702"/>
      <c r="CQ31" s="703"/>
      <c r="CR31" s="661">
        <v>37391</v>
      </c>
      <c r="CS31" s="662"/>
      <c r="CT31" s="662"/>
      <c r="CU31" s="662"/>
      <c r="CV31" s="662"/>
      <c r="CW31" s="662"/>
      <c r="CX31" s="662"/>
      <c r="CY31" s="663"/>
      <c r="CZ31" s="666">
        <v>0.8</v>
      </c>
      <c r="DA31" s="695"/>
      <c r="DB31" s="695"/>
      <c r="DC31" s="696"/>
      <c r="DD31" s="669">
        <v>37391</v>
      </c>
      <c r="DE31" s="662"/>
      <c r="DF31" s="662"/>
      <c r="DG31" s="662"/>
      <c r="DH31" s="662"/>
      <c r="DI31" s="662"/>
      <c r="DJ31" s="662"/>
      <c r="DK31" s="663"/>
      <c r="DL31" s="669">
        <v>37391</v>
      </c>
      <c r="DM31" s="662"/>
      <c r="DN31" s="662"/>
      <c r="DO31" s="662"/>
      <c r="DP31" s="662"/>
      <c r="DQ31" s="662"/>
      <c r="DR31" s="662"/>
      <c r="DS31" s="662"/>
      <c r="DT31" s="662"/>
      <c r="DU31" s="662"/>
      <c r="DV31" s="663"/>
      <c r="DW31" s="666">
        <v>1.1000000000000001</v>
      </c>
      <c r="DX31" s="695"/>
      <c r="DY31" s="695"/>
      <c r="DZ31" s="695"/>
      <c r="EA31" s="695"/>
      <c r="EB31" s="695"/>
      <c r="EC31" s="697"/>
    </row>
    <row r="32" spans="2:133" ht="11.25" customHeight="1">
      <c r="B32" s="658" t="s">
        <v>308</v>
      </c>
      <c r="C32" s="659"/>
      <c r="D32" s="659"/>
      <c r="E32" s="659"/>
      <c r="F32" s="659"/>
      <c r="G32" s="659"/>
      <c r="H32" s="659"/>
      <c r="I32" s="659"/>
      <c r="J32" s="659"/>
      <c r="K32" s="659"/>
      <c r="L32" s="659"/>
      <c r="M32" s="659"/>
      <c r="N32" s="659"/>
      <c r="O32" s="659"/>
      <c r="P32" s="659"/>
      <c r="Q32" s="660"/>
      <c r="R32" s="661">
        <v>197990</v>
      </c>
      <c r="S32" s="664"/>
      <c r="T32" s="664"/>
      <c r="U32" s="664"/>
      <c r="V32" s="664"/>
      <c r="W32" s="664"/>
      <c r="X32" s="664"/>
      <c r="Y32" s="665"/>
      <c r="Z32" s="723">
        <v>3.9</v>
      </c>
      <c r="AA32" s="723"/>
      <c r="AB32" s="723"/>
      <c r="AC32" s="723"/>
      <c r="AD32" s="724" t="s">
        <v>235</v>
      </c>
      <c r="AE32" s="724"/>
      <c r="AF32" s="724"/>
      <c r="AG32" s="724"/>
      <c r="AH32" s="724"/>
      <c r="AI32" s="724"/>
      <c r="AJ32" s="724"/>
      <c r="AK32" s="724"/>
      <c r="AL32" s="666" t="s">
        <v>126</v>
      </c>
      <c r="AM32" s="667"/>
      <c r="AN32" s="667"/>
      <c r="AO32" s="725"/>
      <c r="AP32" s="755"/>
      <c r="AQ32" s="756"/>
      <c r="AR32" s="756"/>
      <c r="AS32" s="756"/>
      <c r="AT32" s="759"/>
      <c r="AU32" s="231"/>
      <c r="AV32" s="231"/>
      <c r="AW32" s="231"/>
      <c r="AX32" s="673" t="s">
        <v>309</v>
      </c>
      <c r="AY32" s="674"/>
      <c r="AZ32" s="674"/>
      <c r="BA32" s="674"/>
      <c r="BB32" s="674"/>
      <c r="BC32" s="674"/>
      <c r="BD32" s="674"/>
      <c r="BE32" s="674"/>
      <c r="BF32" s="675"/>
      <c r="BG32" s="738">
        <v>99.2</v>
      </c>
      <c r="BH32" s="677"/>
      <c r="BI32" s="677"/>
      <c r="BJ32" s="677"/>
      <c r="BK32" s="677"/>
      <c r="BL32" s="677"/>
      <c r="BM32" s="721">
        <v>97.6</v>
      </c>
      <c r="BN32" s="677"/>
      <c r="BO32" s="677"/>
      <c r="BP32" s="677"/>
      <c r="BQ32" s="714"/>
      <c r="BR32" s="738">
        <v>99.5</v>
      </c>
      <c r="BS32" s="677"/>
      <c r="BT32" s="677"/>
      <c r="BU32" s="677"/>
      <c r="BV32" s="677"/>
      <c r="BW32" s="677"/>
      <c r="BX32" s="721">
        <v>97.9</v>
      </c>
      <c r="BY32" s="677"/>
      <c r="BZ32" s="677"/>
      <c r="CA32" s="677"/>
      <c r="CB32" s="714"/>
      <c r="CD32" s="749"/>
      <c r="CE32" s="750"/>
      <c r="CF32" s="705" t="s">
        <v>310</v>
      </c>
      <c r="CG32" s="702"/>
      <c r="CH32" s="702"/>
      <c r="CI32" s="702"/>
      <c r="CJ32" s="702"/>
      <c r="CK32" s="702"/>
      <c r="CL32" s="702"/>
      <c r="CM32" s="702"/>
      <c r="CN32" s="702"/>
      <c r="CO32" s="702"/>
      <c r="CP32" s="702"/>
      <c r="CQ32" s="703"/>
      <c r="CR32" s="661">
        <v>590</v>
      </c>
      <c r="CS32" s="664"/>
      <c r="CT32" s="664"/>
      <c r="CU32" s="664"/>
      <c r="CV32" s="664"/>
      <c r="CW32" s="664"/>
      <c r="CX32" s="664"/>
      <c r="CY32" s="665"/>
      <c r="CZ32" s="666">
        <v>0</v>
      </c>
      <c r="DA32" s="695"/>
      <c r="DB32" s="695"/>
      <c r="DC32" s="696"/>
      <c r="DD32" s="669">
        <v>590</v>
      </c>
      <c r="DE32" s="664"/>
      <c r="DF32" s="664"/>
      <c r="DG32" s="664"/>
      <c r="DH32" s="664"/>
      <c r="DI32" s="664"/>
      <c r="DJ32" s="664"/>
      <c r="DK32" s="665"/>
      <c r="DL32" s="669">
        <v>590</v>
      </c>
      <c r="DM32" s="664"/>
      <c r="DN32" s="664"/>
      <c r="DO32" s="664"/>
      <c r="DP32" s="664"/>
      <c r="DQ32" s="664"/>
      <c r="DR32" s="664"/>
      <c r="DS32" s="664"/>
      <c r="DT32" s="664"/>
      <c r="DU32" s="664"/>
      <c r="DV32" s="665"/>
      <c r="DW32" s="666">
        <v>0</v>
      </c>
      <c r="DX32" s="695"/>
      <c r="DY32" s="695"/>
      <c r="DZ32" s="695"/>
      <c r="EA32" s="695"/>
      <c r="EB32" s="695"/>
      <c r="EC32" s="697"/>
    </row>
    <row r="33" spans="2:133" ht="11.25" customHeight="1">
      <c r="B33" s="658" t="s">
        <v>311</v>
      </c>
      <c r="C33" s="659"/>
      <c r="D33" s="659"/>
      <c r="E33" s="659"/>
      <c r="F33" s="659"/>
      <c r="G33" s="659"/>
      <c r="H33" s="659"/>
      <c r="I33" s="659"/>
      <c r="J33" s="659"/>
      <c r="K33" s="659"/>
      <c r="L33" s="659"/>
      <c r="M33" s="659"/>
      <c r="N33" s="659"/>
      <c r="O33" s="659"/>
      <c r="P33" s="659"/>
      <c r="Q33" s="660"/>
      <c r="R33" s="661">
        <v>346060</v>
      </c>
      <c r="S33" s="664"/>
      <c r="T33" s="664"/>
      <c r="U33" s="664"/>
      <c r="V33" s="664"/>
      <c r="W33" s="664"/>
      <c r="X33" s="664"/>
      <c r="Y33" s="665"/>
      <c r="Z33" s="723">
        <v>6.8</v>
      </c>
      <c r="AA33" s="723"/>
      <c r="AB33" s="723"/>
      <c r="AC33" s="723"/>
      <c r="AD33" s="724" t="s">
        <v>235</v>
      </c>
      <c r="AE33" s="724"/>
      <c r="AF33" s="724"/>
      <c r="AG33" s="724"/>
      <c r="AH33" s="724"/>
      <c r="AI33" s="724"/>
      <c r="AJ33" s="724"/>
      <c r="AK33" s="724"/>
      <c r="AL33" s="666" t="s">
        <v>126</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312</v>
      </c>
      <c r="CE33" s="702"/>
      <c r="CF33" s="702"/>
      <c r="CG33" s="702"/>
      <c r="CH33" s="702"/>
      <c r="CI33" s="702"/>
      <c r="CJ33" s="702"/>
      <c r="CK33" s="702"/>
      <c r="CL33" s="702"/>
      <c r="CM33" s="702"/>
      <c r="CN33" s="702"/>
      <c r="CO33" s="702"/>
      <c r="CP33" s="702"/>
      <c r="CQ33" s="703"/>
      <c r="CR33" s="661">
        <v>2432154</v>
      </c>
      <c r="CS33" s="662"/>
      <c r="CT33" s="662"/>
      <c r="CU33" s="662"/>
      <c r="CV33" s="662"/>
      <c r="CW33" s="662"/>
      <c r="CX33" s="662"/>
      <c r="CY33" s="663"/>
      <c r="CZ33" s="666">
        <v>50.5</v>
      </c>
      <c r="DA33" s="695"/>
      <c r="DB33" s="695"/>
      <c r="DC33" s="696"/>
      <c r="DD33" s="669">
        <v>1946818</v>
      </c>
      <c r="DE33" s="662"/>
      <c r="DF33" s="662"/>
      <c r="DG33" s="662"/>
      <c r="DH33" s="662"/>
      <c r="DI33" s="662"/>
      <c r="DJ33" s="662"/>
      <c r="DK33" s="663"/>
      <c r="DL33" s="669">
        <v>1191933</v>
      </c>
      <c r="DM33" s="662"/>
      <c r="DN33" s="662"/>
      <c r="DO33" s="662"/>
      <c r="DP33" s="662"/>
      <c r="DQ33" s="662"/>
      <c r="DR33" s="662"/>
      <c r="DS33" s="662"/>
      <c r="DT33" s="662"/>
      <c r="DU33" s="662"/>
      <c r="DV33" s="663"/>
      <c r="DW33" s="666">
        <v>36.1</v>
      </c>
      <c r="DX33" s="695"/>
      <c r="DY33" s="695"/>
      <c r="DZ33" s="695"/>
      <c r="EA33" s="695"/>
      <c r="EB33" s="695"/>
      <c r="EC33" s="697"/>
    </row>
    <row r="34" spans="2:133" ht="11.25" customHeight="1">
      <c r="B34" s="658" t="s">
        <v>313</v>
      </c>
      <c r="C34" s="659"/>
      <c r="D34" s="659"/>
      <c r="E34" s="659"/>
      <c r="F34" s="659"/>
      <c r="G34" s="659"/>
      <c r="H34" s="659"/>
      <c r="I34" s="659"/>
      <c r="J34" s="659"/>
      <c r="K34" s="659"/>
      <c r="L34" s="659"/>
      <c r="M34" s="659"/>
      <c r="N34" s="659"/>
      <c r="O34" s="659"/>
      <c r="P34" s="659"/>
      <c r="Q34" s="660"/>
      <c r="R34" s="661">
        <v>242999</v>
      </c>
      <c r="S34" s="664"/>
      <c r="T34" s="664"/>
      <c r="U34" s="664"/>
      <c r="V34" s="664"/>
      <c r="W34" s="664"/>
      <c r="X34" s="664"/>
      <c r="Y34" s="665"/>
      <c r="Z34" s="723">
        <v>4.8</v>
      </c>
      <c r="AA34" s="723"/>
      <c r="AB34" s="723"/>
      <c r="AC34" s="723"/>
      <c r="AD34" s="724">
        <v>271</v>
      </c>
      <c r="AE34" s="724"/>
      <c r="AF34" s="724"/>
      <c r="AG34" s="724"/>
      <c r="AH34" s="724"/>
      <c r="AI34" s="724"/>
      <c r="AJ34" s="724"/>
      <c r="AK34" s="724"/>
      <c r="AL34" s="666">
        <v>0</v>
      </c>
      <c r="AM34" s="667"/>
      <c r="AN34" s="667"/>
      <c r="AO34" s="725"/>
      <c r="AP34" s="234"/>
      <c r="AQ34" s="735" t="s">
        <v>314</v>
      </c>
      <c r="AR34" s="736"/>
      <c r="AS34" s="736"/>
      <c r="AT34" s="736"/>
      <c r="AU34" s="736"/>
      <c r="AV34" s="736"/>
      <c r="AW34" s="736"/>
      <c r="AX34" s="736"/>
      <c r="AY34" s="736"/>
      <c r="AZ34" s="736"/>
      <c r="BA34" s="736"/>
      <c r="BB34" s="736"/>
      <c r="BC34" s="736"/>
      <c r="BD34" s="736"/>
      <c r="BE34" s="736"/>
      <c r="BF34" s="737"/>
      <c r="BG34" s="735" t="s">
        <v>315</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316</v>
      </c>
      <c r="CE34" s="702"/>
      <c r="CF34" s="702"/>
      <c r="CG34" s="702"/>
      <c r="CH34" s="702"/>
      <c r="CI34" s="702"/>
      <c r="CJ34" s="702"/>
      <c r="CK34" s="702"/>
      <c r="CL34" s="702"/>
      <c r="CM34" s="702"/>
      <c r="CN34" s="702"/>
      <c r="CO34" s="702"/>
      <c r="CP34" s="702"/>
      <c r="CQ34" s="703"/>
      <c r="CR34" s="661">
        <v>694998</v>
      </c>
      <c r="CS34" s="664"/>
      <c r="CT34" s="664"/>
      <c r="CU34" s="664"/>
      <c r="CV34" s="664"/>
      <c r="CW34" s="664"/>
      <c r="CX34" s="664"/>
      <c r="CY34" s="665"/>
      <c r="CZ34" s="666">
        <v>14.4</v>
      </c>
      <c r="DA34" s="695"/>
      <c r="DB34" s="695"/>
      <c r="DC34" s="696"/>
      <c r="DD34" s="669">
        <v>572403</v>
      </c>
      <c r="DE34" s="664"/>
      <c r="DF34" s="664"/>
      <c r="DG34" s="664"/>
      <c r="DH34" s="664"/>
      <c r="DI34" s="664"/>
      <c r="DJ34" s="664"/>
      <c r="DK34" s="665"/>
      <c r="DL34" s="669">
        <v>330687</v>
      </c>
      <c r="DM34" s="664"/>
      <c r="DN34" s="664"/>
      <c r="DO34" s="664"/>
      <c r="DP34" s="664"/>
      <c r="DQ34" s="664"/>
      <c r="DR34" s="664"/>
      <c r="DS34" s="664"/>
      <c r="DT34" s="664"/>
      <c r="DU34" s="664"/>
      <c r="DV34" s="665"/>
      <c r="DW34" s="666">
        <v>10</v>
      </c>
      <c r="DX34" s="695"/>
      <c r="DY34" s="695"/>
      <c r="DZ34" s="695"/>
      <c r="EA34" s="695"/>
      <c r="EB34" s="695"/>
      <c r="EC34" s="697"/>
    </row>
    <row r="35" spans="2:133" ht="11.25" customHeight="1">
      <c r="B35" s="658" t="s">
        <v>317</v>
      </c>
      <c r="C35" s="659"/>
      <c r="D35" s="659"/>
      <c r="E35" s="659"/>
      <c r="F35" s="659"/>
      <c r="G35" s="659"/>
      <c r="H35" s="659"/>
      <c r="I35" s="659"/>
      <c r="J35" s="659"/>
      <c r="K35" s="659"/>
      <c r="L35" s="659"/>
      <c r="M35" s="659"/>
      <c r="N35" s="659"/>
      <c r="O35" s="659"/>
      <c r="P35" s="659"/>
      <c r="Q35" s="660"/>
      <c r="R35" s="661">
        <v>240300</v>
      </c>
      <c r="S35" s="664"/>
      <c r="T35" s="664"/>
      <c r="U35" s="664"/>
      <c r="V35" s="664"/>
      <c r="W35" s="664"/>
      <c r="X35" s="664"/>
      <c r="Y35" s="665"/>
      <c r="Z35" s="723">
        <v>4.8</v>
      </c>
      <c r="AA35" s="723"/>
      <c r="AB35" s="723"/>
      <c r="AC35" s="723"/>
      <c r="AD35" s="724" t="s">
        <v>126</v>
      </c>
      <c r="AE35" s="724"/>
      <c r="AF35" s="724"/>
      <c r="AG35" s="724"/>
      <c r="AH35" s="724"/>
      <c r="AI35" s="724"/>
      <c r="AJ35" s="724"/>
      <c r="AK35" s="724"/>
      <c r="AL35" s="666" t="s">
        <v>134</v>
      </c>
      <c r="AM35" s="667"/>
      <c r="AN35" s="667"/>
      <c r="AO35" s="725"/>
      <c r="AP35" s="234"/>
      <c r="AQ35" s="729" t="s">
        <v>318</v>
      </c>
      <c r="AR35" s="730"/>
      <c r="AS35" s="730"/>
      <c r="AT35" s="730"/>
      <c r="AU35" s="730"/>
      <c r="AV35" s="730"/>
      <c r="AW35" s="730"/>
      <c r="AX35" s="730"/>
      <c r="AY35" s="731"/>
      <c r="AZ35" s="726">
        <v>748018</v>
      </c>
      <c r="BA35" s="727"/>
      <c r="BB35" s="727"/>
      <c r="BC35" s="727"/>
      <c r="BD35" s="727"/>
      <c r="BE35" s="727"/>
      <c r="BF35" s="728"/>
      <c r="BG35" s="732" t="s">
        <v>319</v>
      </c>
      <c r="BH35" s="733"/>
      <c r="BI35" s="733"/>
      <c r="BJ35" s="733"/>
      <c r="BK35" s="733"/>
      <c r="BL35" s="733"/>
      <c r="BM35" s="733"/>
      <c r="BN35" s="733"/>
      <c r="BO35" s="733"/>
      <c r="BP35" s="733"/>
      <c r="BQ35" s="733"/>
      <c r="BR35" s="733"/>
      <c r="BS35" s="733"/>
      <c r="BT35" s="733"/>
      <c r="BU35" s="734"/>
      <c r="BV35" s="726">
        <v>28372</v>
      </c>
      <c r="BW35" s="727"/>
      <c r="BX35" s="727"/>
      <c r="BY35" s="727"/>
      <c r="BZ35" s="727"/>
      <c r="CA35" s="727"/>
      <c r="CB35" s="728"/>
      <c r="CD35" s="705" t="s">
        <v>320</v>
      </c>
      <c r="CE35" s="702"/>
      <c r="CF35" s="702"/>
      <c r="CG35" s="702"/>
      <c r="CH35" s="702"/>
      <c r="CI35" s="702"/>
      <c r="CJ35" s="702"/>
      <c r="CK35" s="702"/>
      <c r="CL35" s="702"/>
      <c r="CM35" s="702"/>
      <c r="CN35" s="702"/>
      <c r="CO35" s="702"/>
      <c r="CP35" s="702"/>
      <c r="CQ35" s="703"/>
      <c r="CR35" s="661">
        <v>76278</v>
      </c>
      <c r="CS35" s="662"/>
      <c r="CT35" s="662"/>
      <c r="CU35" s="662"/>
      <c r="CV35" s="662"/>
      <c r="CW35" s="662"/>
      <c r="CX35" s="662"/>
      <c r="CY35" s="663"/>
      <c r="CZ35" s="666">
        <v>1.6</v>
      </c>
      <c r="DA35" s="695"/>
      <c r="DB35" s="695"/>
      <c r="DC35" s="696"/>
      <c r="DD35" s="669">
        <v>75798</v>
      </c>
      <c r="DE35" s="662"/>
      <c r="DF35" s="662"/>
      <c r="DG35" s="662"/>
      <c r="DH35" s="662"/>
      <c r="DI35" s="662"/>
      <c r="DJ35" s="662"/>
      <c r="DK35" s="663"/>
      <c r="DL35" s="669">
        <v>75798</v>
      </c>
      <c r="DM35" s="662"/>
      <c r="DN35" s="662"/>
      <c r="DO35" s="662"/>
      <c r="DP35" s="662"/>
      <c r="DQ35" s="662"/>
      <c r="DR35" s="662"/>
      <c r="DS35" s="662"/>
      <c r="DT35" s="662"/>
      <c r="DU35" s="662"/>
      <c r="DV35" s="663"/>
      <c r="DW35" s="666">
        <v>2.2999999999999998</v>
      </c>
      <c r="DX35" s="695"/>
      <c r="DY35" s="695"/>
      <c r="DZ35" s="695"/>
      <c r="EA35" s="695"/>
      <c r="EB35" s="695"/>
      <c r="EC35" s="697"/>
    </row>
    <row r="36" spans="2:133" ht="11.25" customHeight="1">
      <c r="B36" s="658" t="s">
        <v>321</v>
      </c>
      <c r="C36" s="659"/>
      <c r="D36" s="659"/>
      <c r="E36" s="659"/>
      <c r="F36" s="659"/>
      <c r="G36" s="659"/>
      <c r="H36" s="659"/>
      <c r="I36" s="659"/>
      <c r="J36" s="659"/>
      <c r="K36" s="659"/>
      <c r="L36" s="659"/>
      <c r="M36" s="659"/>
      <c r="N36" s="659"/>
      <c r="O36" s="659"/>
      <c r="P36" s="659"/>
      <c r="Q36" s="660"/>
      <c r="R36" s="661" t="s">
        <v>126</v>
      </c>
      <c r="S36" s="664"/>
      <c r="T36" s="664"/>
      <c r="U36" s="664"/>
      <c r="V36" s="664"/>
      <c r="W36" s="664"/>
      <c r="X36" s="664"/>
      <c r="Y36" s="665"/>
      <c r="Z36" s="723" t="s">
        <v>235</v>
      </c>
      <c r="AA36" s="723"/>
      <c r="AB36" s="723"/>
      <c r="AC36" s="723"/>
      <c r="AD36" s="724" t="s">
        <v>134</v>
      </c>
      <c r="AE36" s="724"/>
      <c r="AF36" s="724"/>
      <c r="AG36" s="724"/>
      <c r="AH36" s="724"/>
      <c r="AI36" s="724"/>
      <c r="AJ36" s="724"/>
      <c r="AK36" s="724"/>
      <c r="AL36" s="666" t="s">
        <v>235</v>
      </c>
      <c r="AM36" s="667"/>
      <c r="AN36" s="667"/>
      <c r="AO36" s="725"/>
      <c r="AQ36" s="698" t="s">
        <v>322</v>
      </c>
      <c r="AR36" s="699"/>
      <c r="AS36" s="699"/>
      <c r="AT36" s="699"/>
      <c r="AU36" s="699"/>
      <c r="AV36" s="699"/>
      <c r="AW36" s="699"/>
      <c r="AX36" s="699"/>
      <c r="AY36" s="700"/>
      <c r="AZ36" s="661">
        <v>322295</v>
      </c>
      <c r="BA36" s="664"/>
      <c r="BB36" s="664"/>
      <c r="BC36" s="664"/>
      <c r="BD36" s="662"/>
      <c r="BE36" s="662"/>
      <c r="BF36" s="701"/>
      <c r="BG36" s="705" t="s">
        <v>323</v>
      </c>
      <c r="BH36" s="702"/>
      <c r="BI36" s="702"/>
      <c r="BJ36" s="702"/>
      <c r="BK36" s="702"/>
      <c r="BL36" s="702"/>
      <c r="BM36" s="702"/>
      <c r="BN36" s="702"/>
      <c r="BO36" s="702"/>
      <c r="BP36" s="702"/>
      <c r="BQ36" s="702"/>
      <c r="BR36" s="702"/>
      <c r="BS36" s="702"/>
      <c r="BT36" s="702"/>
      <c r="BU36" s="703"/>
      <c r="BV36" s="661">
        <v>28372</v>
      </c>
      <c r="BW36" s="664"/>
      <c r="BX36" s="664"/>
      <c r="BY36" s="664"/>
      <c r="BZ36" s="664"/>
      <c r="CA36" s="664"/>
      <c r="CB36" s="704"/>
      <c r="CD36" s="705" t="s">
        <v>324</v>
      </c>
      <c r="CE36" s="702"/>
      <c r="CF36" s="702"/>
      <c r="CG36" s="702"/>
      <c r="CH36" s="702"/>
      <c r="CI36" s="702"/>
      <c r="CJ36" s="702"/>
      <c r="CK36" s="702"/>
      <c r="CL36" s="702"/>
      <c r="CM36" s="702"/>
      <c r="CN36" s="702"/>
      <c r="CO36" s="702"/>
      <c r="CP36" s="702"/>
      <c r="CQ36" s="703"/>
      <c r="CR36" s="661">
        <v>586694</v>
      </c>
      <c r="CS36" s="664"/>
      <c r="CT36" s="664"/>
      <c r="CU36" s="664"/>
      <c r="CV36" s="664"/>
      <c r="CW36" s="664"/>
      <c r="CX36" s="664"/>
      <c r="CY36" s="665"/>
      <c r="CZ36" s="666">
        <v>12.2</v>
      </c>
      <c r="DA36" s="695"/>
      <c r="DB36" s="695"/>
      <c r="DC36" s="696"/>
      <c r="DD36" s="669">
        <v>466111</v>
      </c>
      <c r="DE36" s="664"/>
      <c r="DF36" s="664"/>
      <c r="DG36" s="664"/>
      <c r="DH36" s="664"/>
      <c r="DI36" s="664"/>
      <c r="DJ36" s="664"/>
      <c r="DK36" s="665"/>
      <c r="DL36" s="669">
        <v>363959</v>
      </c>
      <c r="DM36" s="664"/>
      <c r="DN36" s="664"/>
      <c r="DO36" s="664"/>
      <c r="DP36" s="664"/>
      <c r="DQ36" s="664"/>
      <c r="DR36" s="664"/>
      <c r="DS36" s="664"/>
      <c r="DT36" s="664"/>
      <c r="DU36" s="664"/>
      <c r="DV36" s="665"/>
      <c r="DW36" s="666">
        <v>11</v>
      </c>
      <c r="DX36" s="695"/>
      <c r="DY36" s="695"/>
      <c r="DZ36" s="695"/>
      <c r="EA36" s="695"/>
      <c r="EB36" s="695"/>
      <c r="EC36" s="697"/>
    </row>
    <row r="37" spans="2:133" ht="11.25" customHeight="1">
      <c r="B37" s="658" t="s">
        <v>325</v>
      </c>
      <c r="C37" s="659"/>
      <c r="D37" s="659"/>
      <c r="E37" s="659"/>
      <c r="F37" s="659"/>
      <c r="G37" s="659"/>
      <c r="H37" s="659"/>
      <c r="I37" s="659"/>
      <c r="J37" s="659"/>
      <c r="K37" s="659"/>
      <c r="L37" s="659"/>
      <c r="M37" s="659"/>
      <c r="N37" s="659"/>
      <c r="O37" s="659"/>
      <c r="P37" s="659"/>
      <c r="Q37" s="660"/>
      <c r="R37" s="661">
        <v>164100</v>
      </c>
      <c r="S37" s="664"/>
      <c r="T37" s="664"/>
      <c r="U37" s="664"/>
      <c r="V37" s="664"/>
      <c r="W37" s="664"/>
      <c r="X37" s="664"/>
      <c r="Y37" s="665"/>
      <c r="Z37" s="723">
        <v>3.2</v>
      </c>
      <c r="AA37" s="723"/>
      <c r="AB37" s="723"/>
      <c r="AC37" s="723"/>
      <c r="AD37" s="724" t="s">
        <v>126</v>
      </c>
      <c r="AE37" s="724"/>
      <c r="AF37" s="724"/>
      <c r="AG37" s="724"/>
      <c r="AH37" s="724"/>
      <c r="AI37" s="724"/>
      <c r="AJ37" s="724"/>
      <c r="AK37" s="724"/>
      <c r="AL37" s="666" t="s">
        <v>235</v>
      </c>
      <c r="AM37" s="667"/>
      <c r="AN37" s="667"/>
      <c r="AO37" s="725"/>
      <c r="AQ37" s="698" t="s">
        <v>326</v>
      </c>
      <c r="AR37" s="699"/>
      <c r="AS37" s="699"/>
      <c r="AT37" s="699"/>
      <c r="AU37" s="699"/>
      <c r="AV37" s="699"/>
      <c r="AW37" s="699"/>
      <c r="AX37" s="699"/>
      <c r="AY37" s="700"/>
      <c r="AZ37" s="661">
        <v>55147</v>
      </c>
      <c r="BA37" s="664"/>
      <c r="BB37" s="664"/>
      <c r="BC37" s="664"/>
      <c r="BD37" s="662"/>
      <c r="BE37" s="662"/>
      <c r="BF37" s="701"/>
      <c r="BG37" s="705" t="s">
        <v>327</v>
      </c>
      <c r="BH37" s="702"/>
      <c r="BI37" s="702"/>
      <c r="BJ37" s="702"/>
      <c r="BK37" s="702"/>
      <c r="BL37" s="702"/>
      <c r="BM37" s="702"/>
      <c r="BN37" s="702"/>
      <c r="BO37" s="702"/>
      <c r="BP37" s="702"/>
      <c r="BQ37" s="702"/>
      <c r="BR37" s="702"/>
      <c r="BS37" s="702"/>
      <c r="BT37" s="702"/>
      <c r="BU37" s="703"/>
      <c r="BV37" s="661">
        <v>1296</v>
      </c>
      <c r="BW37" s="664"/>
      <c r="BX37" s="664"/>
      <c r="BY37" s="664"/>
      <c r="BZ37" s="664"/>
      <c r="CA37" s="664"/>
      <c r="CB37" s="704"/>
      <c r="CD37" s="705" t="s">
        <v>328</v>
      </c>
      <c r="CE37" s="702"/>
      <c r="CF37" s="702"/>
      <c r="CG37" s="702"/>
      <c r="CH37" s="702"/>
      <c r="CI37" s="702"/>
      <c r="CJ37" s="702"/>
      <c r="CK37" s="702"/>
      <c r="CL37" s="702"/>
      <c r="CM37" s="702"/>
      <c r="CN37" s="702"/>
      <c r="CO37" s="702"/>
      <c r="CP37" s="702"/>
      <c r="CQ37" s="703"/>
      <c r="CR37" s="661">
        <v>253625</v>
      </c>
      <c r="CS37" s="662"/>
      <c r="CT37" s="662"/>
      <c r="CU37" s="662"/>
      <c r="CV37" s="662"/>
      <c r="CW37" s="662"/>
      <c r="CX37" s="662"/>
      <c r="CY37" s="663"/>
      <c r="CZ37" s="666">
        <v>5.3</v>
      </c>
      <c r="DA37" s="695"/>
      <c r="DB37" s="695"/>
      <c r="DC37" s="696"/>
      <c r="DD37" s="669">
        <v>210556</v>
      </c>
      <c r="DE37" s="662"/>
      <c r="DF37" s="662"/>
      <c r="DG37" s="662"/>
      <c r="DH37" s="662"/>
      <c r="DI37" s="662"/>
      <c r="DJ37" s="662"/>
      <c r="DK37" s="663"/>
      <c r="DL37" s="669">
        <v>208349</v>
      </c>
      <c r="DM37" s="662"/>
      <c r="DN37" s="662"/>
      <c r="DO37" s="662"/>
      <c r="DP37" s="662"/>
      <c r="DQ37" s="662"/>
      <c r="DR37" s="662"/>
      <c r="DS37" s="662"/>
      <c r="DT37" s="662"/>
      <c r="DU37" s="662"/>
      <c r="DV37" s="663"/>
      <c r="DW37" s="666">
        <v>6.3</v>
      </c>
      <c r="DX37" s="695"/>
      <c r="DY37" s="695"/>
      <c r="DZ37" s="695"/>
      <c r="EA37" s="695"/>
      <c r="EB37" s="695"/>
      <c r="EC37" s="697"/>
    </row>
    <row r="38" spans="2:133" ht="11.25" customHeight="1">
      <c r="B38" s="673" t="s">
        <v>329</v>
      </c>
      <c r="C38" s="674"/>
      <c r="D38" s="674"/>
      <c r="E38" s="674"/>
      <c r="F38" s="674"/>
      <c r="G38" s="674"/>
      <c r="H38" s="674"/>
      <c r="I38" s="674"/>
      <c r="J38" s="674"/>
      <c r="K38" s="674"/>
      <c r="L38" s="674"/>
      <c r="M38" s="674"/>
      <c r="N38" s="674"/>
      <c r="O38" s="674"/>
      <c r="P38" s="674"/>
      <c r="Q38" s="675"/>
      <c r="R38" s="676">
        <v>5056355</v>
      </c>
      <c r="S38" s="713"/>
      <c r="T38" s="713"/>
      <c r="U38" s="713"/>
      <c r="V38" s="713"/>
      <c r="W38" s="713"/>
      <c r="X38" s="713"/>
      <c r="Y38" s="718"/>
      <c r="Z38" s="719">
        <v>100</v>
      </c>
      <c r="AA38" s="719"/>
      <c r="AB38" s="719"/>
      <c r="AC38" s="719"/>
      <c r="AD38" s="720">
        <v>3138176</v>
      </c>
      <c r="AE38" s="720"/>
      <c r="AF38" s="720"/>
      <c r="AG38" s="720"/>
      <c r="AH38" s="720"/>
      <c r="AI38" s="720"/>
      <c r="AJ38" s="720"/>
      <c r="AK38" s="720"/>
      <c r="AL38" s="679">
        <v>100</v>
      </c>
      <c r="AM38" s="721"/>
      <c r="AN38" s="721"/>
      <c r="AO38" s="722"/>
      <c r="AQ38" s="698" t="s">
        <v>330</v>
      </c>
      <c r="AR38" s="699"/>
      <c r="AS38" s="699"/>
      <c r="AT38" s="699"/>
      <c r="AU38" s="699"/>
      <c r="AV38" s="699"/>
      <c r="AW38" s="699"/>
      <c r="AX38" s="699"/>
      <c r="AY38" s="700"/>
      <c r="AZ38" s="661">
        <v>9125</v>
      </c>
      <c r="BA38" s="664"/>
      <c r="BB38" s="664"/>
      <c r="BC38" s="664"/>
      <c r="BD38" s="662"/>
      <c r="BE38" s="662"/>
      <c r="BF38" s="701"/>
      <c r="BG38" s="705" t="s">
        <v>331</v>
      </c>
      <c r="BH38" s="702"/>
      <c r="BI38" s="702"/>
      <c r="BJ38" s="702"/>
      <c r="BK38" s="702"/>
      <c r="BL38" s="702"/>
      <c r="BM38" s="702"/>
      <c r="BN38" s="702"/>
      <c r="BO38" s="702"/>
      <c r="BP38" s="702"/>
      <c r="BQ38" s="702"/>
      <c r="BR38" s="702"/>
      <c r="BS38" s="702"/>
      <c r="BT38" s="702"/>
      <c r="BU38" s="703"/>
      <c r="BV38" s="661">
        <v>2100</v>
      </c>
      <c r="BW38" s="664"/>
      <c r="BX38" s="664"/>
      <c r="BY38" s="664"/>
      <c r="BZ38" s="664"/>
      <c r="CA38" s="664"/>
      <c r="CB38" s="704"/>
      <c r="CD38" s="705" t="s">
        <v>332</v>
      </c>
      <c r="CE38" s="702"/>
      <c r="CF38" s="702"/>
      <c r="CG38" s="702"/>
      <c r="CH38" s="702"/>
      <c r="CI38" s="702"/>
      <c r="CJ38" s="702"/>
      <c r="CK38" s="702"/>
      <c r="CL38" s="702"/>
      <c r="CM38" s="702"/>
      <c r="CN38" s="702"/>
      <c r="CO38" s="702"/>
      <c r="CP38" s="702"/>
      <c r="CQ38" s="703"/>
      <c r="CR38" s="661">
        <v>683746</v>
      </c>
      <c r="CS38" s="664"/>
      <c r="CT38" s="664"/>
      <c r="CU38" s="664"/>
      <c r="CV38" s="664"/>
      <c r="CW38" s="664"/>
      <c r="CX38" s="664"/>
      <c r="CY38" s="665"/>
      <c r="CZ38" s="666">
        <v>14.2</v>
      </c>
      <c r="DA38" s="695"/>
      <c r="DB38" s="695"/>
      <c r="DC38" s="696"/>
      <c r="DD38" s="669">
        <v>626433</v>
      </c>
      <c r="DE38" s="664"/>
      <c r="DF38" s="664"/>
      <c r="DG38" s="664"/>
      <c r="DH38" s="664"/>
      <c r="DI38" s="664"/>
      <c r="DJ38" s="664"/>
      <c r="DK38" s="665"/>
      <c r="DL38" s="669">
        <v>421489</v>
      </c>
      <c r="DM38" s="664"/>
      <c r="DN38" s="664"/>
      <c r="DO38" s="664"/>
      <c r="DP38" s="664"/>
      <c r="DQ38" s="664"/>
      <c r="DR38" s="664"/>
      <c r="DS38" s="664"/>
      <c r="DT38" s="664"/>
      <c r="DU38" s="664"/>
      <c r="DV38" s="665"/>
      <c r="DW38" s="666">
        <v>12.8</v>
      </c>
      <c r="DX38" s="695"/>
      <c r="DY38" s="695"/>
      <c r="DZ38" s="695"/>
      <c r="EA38" s="695"/>
      <c r="EB38" s="695"/>
      <c r="EC38" s="697"/>
    </row>
    <row r="39" spans="2:133" ht="11.25" customHeight="1">
      <c r="AQ39" s="698" t="s">
        <v>333</v>
      </c>
      <c r="AR39" s="699"/>
      <c r="AS39" s="699"/>
      <c r="AT39" s="699"/>
      <c r="AU39" s="699"/>
      <c r="AV39" s="699"/>
      <c r="AW39" s="699"/>
      <c r="AX39" s="699"/>
      <c r="AY39" s="700"/>
      <c r="AZ39" s="661" t="s">
        <v>126</v>
      </c>
      <c r="BA39" s="664"/>
      <c r="BB39" s="664"/>
      <c r="BC39" s="664"/>
      <c r="BD39" s="662"/>
      <c r="BE39" s="662"/>
      <c r="BF39" s="701"/>
      <c r="BG39" s="706" t="s">
        <v>334</v>
      </c>
      <c r="BH39" s="707"/>
      <c r="BI39" s="707"/>
      <c r="BJ39" s="707"/>
      <c r="BK39" s="707"/>
      <c r="BL39" s="235"/>
      <c r="BM39" s="702" t="s">
        <v>335</v>
      </c>
      <c r="BN39" s="702"/>
      <c r="BO39" s="702"/>
      <c r="BP39" s="702"/>
      <c r="BQ39" s="702"/>
      <c r="BR39" s="702"/>
      <c r="BS39" s="702"/>
      <c r="BT39" s="702"/>
      <c r="BU39" s="703"/>
      <c r="BV39" s="661">
        <v>99</v>
      </c>
      <c r="BW39" s="664"/>
      <c r="BX39" s="664"/>
      <c r="BY39" s="664"/>
      <c r="BZ39" s="664"/>
      <c r="CA39" s="664"/>
      <c r="CB39" s="704"/>
      <c r="CD39" s="705" t="s">
        <v>336</v>
      </c>
      <c r="CE39" s="702"/>
      <c r="CF39" s="702"/>
      <c r="CG39" s="702"/>
      <c r="CH39" s="702"/>
      <c r="CI39" s="702"/>
      <c r="CJ39" s="702"/>
      <c r="CK39" s="702"/>
      <c r="CL39" s="702"/>
      <c r="CM39" s="702"/>
      <c r="CN39" s="702"/>
      <c r="CO39" s="702"/>
      <c r="CP39" s="702"/>
      <c r="CQ39" s="703"/>
      <c r="CR39" s="661">
        <v>254438</v>
      </c>
      <c r="CS39" s="662"/>
      <c r="CT39" s="662"/>
      <c r="CU39" s="662"/>
      <c r="CV39" s="662"/>
      <c r="CW39" s="662"/>
      <c r="CX39" s="662"/>
      <c r="CY39" s="663"/>
      <c r="CZ39" s="666">
        <v>5.3</v>
      </c>
      <c r="DA39" s="695"/>
      <c r="DB39" s="695"/>
      <c r="DC39" s="696"/>
      <c r="DD39" s="669">
        <v>206073</v>
      </c>
      <c r="DE39" s="662"/>
      <c r="DF39" s="662"/>
      <c r="DG39" s="662"/>
      <c r="DH39" s="662"/>
      <c r="DI39" s="662"/>
      <c r="DJ39" s="662"/>
      <c r="DK39" s="663"/>
      <c r="DL39" s="669" t="s">
        <v>126</v>
      </c>
      <c r="DM39" s="662"/>
      <c r="DN39" s="662"/>
      <c r="DO39" s="662"/>
      <c r="DP39" s="662"/>
      <c r="DQ39" s="662"/>
      <c r="DR39" s="662"/>
      <c r="DS39" s="662"/>
      <c r="DT39" s="662"/>
      <c r="DU39" s="662"/>
      <c r="DV39" s="663"/>
      <c r="DW39" s="666" t="s">
        <v>126</v>
      </c>
      <c r="DX39" s="695"/>
      <c r="DY39" s="695"/>
      <c r="DZ39" s="695"/>
      <c r="EA39" s="695"/>
      <c r="EB39" s="695"/>
      <c r="EC39" s="697"/>
    </row>
    <row r="40" spans="2:133" ht="11.25" customHeight="1">
      <c r="AQ40" s="698" t="s">
        <v>337</v>
      </c>
      <c r="AR40" s="699"/>
      <c r="AS40" s="699"/>
      <c r="AT40" s="699"/>
      <c r="AU40" s="699"/>
      <c r="AV40" s="699"/>
      <c r="AW40" s="699"/>
      <c r="AX40" s="699"/>
      <c r="AY40" s="700"/>
      <c r="AZ40" s="661">
        <v>58794</v>
      </c>
      <c r="BA40" s="664"/>
      <c r="BB40" s="664"/>
      <c r="BC40" s="664"/>
      <c r="BD40" s="662"/>
      <c r="BE40" s="662"/>
      <c r="BF40" s="701"/>
      <c r="BG40" s="706"/>
      <c r="BH40" s="707"/>
      <c r="BI40" s="707"/>
      <c r="BJ40" s="707"/>
      <c r="BK40" s="707"/>
      <c r="BL40" s="235"/>
      <c r="BM40" s="702" t="s">
        <v>338</v>
      </c>
      <c r="BN40" s="702"/>
      <c r="BO40" s="702"/>
      <c r="BP40" s="702"/>
      <c r="BQ40" s="702"/>
      <c r="BR40" s="702"/>
      <c r="BS40" s="702"/>
      <c r="BT40" s="702"/>
      <c r="BU40" s="703"/>
      <c r="BV40" s="661" t="s">
        <v>134</v>
      </c>
      <c r="BW40" s="664"/>
      <c r="BX40" s="664"/>
      <c r="BY40" s="664"/>
      <c r="BZ40" s="664"/>
      <c r="CA40" s="664"/>
      <c r="CB40" s="704"/>
      <c r="CD40" s="705" t="s">
        <v>339</v>
      </c>
      <c r="CE40" s="702"/>
      <c r="CF40" s="702"/>
      <c r="CG40" s="702"/>
      <c r="CH40" s="702"/>
      <c r="CI40" s="702"/>
      <c r="CJ40" s="702"/>
      <c r="CK40" s="702"/>
      <c r="CL40" s="702"/>
      <c r="CM40" s="702"/>
      <c r="CN40" s="702"/>
      <c r="CO40" s="702"/>
      <c r="CP40" s="702"/>
      <c r="CQ40" s="703"/>
      <c r="CR40" s="661">
        <v>136000</v>
      </c>
      <c r="CS40" s="664"/>
      <c r="CT40" s="664"/>
      <c r="CU40" s="664"/>
      <c r="CV40" s="664"/>
      <c r="CW40" s="664"/>
      <c r="CX40" s="664"/>
      <c r="CY40" s="665"/>
      <c r="CZ40" s="666">
        <v>2.8</v>
      </c>
      <c r="DA40" s="695"/>
      <c r="DB40" s="695"/>
      <c r="DC40" s="696"/>
      <c r="DD40" s="669" t="s">
        <v>235</v>
      </c>
      <c r="DE40" s="664"/>
      <c r="DF40" s="664"/>
      <c r="DG40" s="664"/>
      <c r="DH40" s="664"/>
      <c r="DI40" s="664"/>
      <c r="DJ40" s="664"/>
      <c r="DK40" s="665"/>
      <c r="DL40" s="669" t="s">
        <v>126</v>
      </c>
      <c r="DM40" s="664"/>
      <c r="DN40" s="664"/>
      <c r="DO40" s="664"/>
      <c r="DP40" s="664"/>
      <c r="DQ40" s="664"/>
      <c r="DR40" s="664"/>
      <c r="DS40" s="664"/>
      <c r="DT40" s="664"/>
      <c r="DU40" s="664"/>
      <c r="DV40" s="665"/>
      <c r="DW40" s="666" t="s">
        <v>126</v>
      </c>
      <c r="DX40" s="695"/>
      <c r="DY40" s="695"/>
      <c r="DZ40" s="695"/>
      <c r="EA40" s="695"/>
      <c r="EB40" s="695"/>
      <c r="EC40" s="697"/>
    </row>
    <row r="41" spans="2:133" ht="11.25" customHeight="1">
      <c r="AQ41" s="710" t="s">
        <v>340</v>
      </c>
      <c r="AR41" s="711"/>
      <c r="AS41" s="711"/>
      <c r="AT41" s="711"/>
      <c r="AU41" s="711"/>
      <c r="AV41" s="711"/>
      <c r="AW41" s="711"/>
      <c r="AX41" s="711"/>
      <c r="AY41" s="712"/>
      <c r="AZ41" s="676">
        <v>302657</v>
      </c>
      <c r="BA41" s="713"/>
      <c r="BB41" s="713"/>
      <c r="BC41" s="713"/>
      <c r="BD41" s="677"/>
      <c r="BE41" s="677"/>
      <c r="BF41" s="714"/>
      <c r="BG41" s="708"/>
      <c r="BH41" s="709"/>
      <c r="BI41" s="709"/>
      <c r="BJ41" s="709"/>
      <c r="BK41" s="709"/>
      <c r="BL41" s="236"/>
      <c r="BM41" s="715" t="s">
        <v>341</v>
      </c>
      <c r="BN41" s="715"/>
      <c r="BO41" s="715"/>
      <c r="BP41" s="715"/>
      <c r="BQ41" s="715"/>
      <c r="BR41" s="715"/>
      <c r="BS41" s="715"/>
      <c r="BT41" s="715"/>
      <c r="BU41" s="716"/>
      <c r="BV41" s="676">
        <v>299</v>
      </c>
      <c r="BW41" s="713"/>
      <c r="BX41" s="713"/>
      <c r="BY41" s="713"/>
      <c r="BZ41" s="713"/>
      <c r="CA41" s="713"/>
      <c r="CB41" s="717"/>
      <c r="CD41" s="705" t="s">
        <v>342</v>
      </c>
      <c r="CE41" s="702"/>
      <c r="CF41" s="702"/>
      <c r="CG41" s="702"/>
      <c r="CH41" s="702"/>
      <c r="CI41" s="702"/>
      <c r="CJ41" s="702"/>
      <c r="CK41" s="702"/>
      <c r="CL41" s="702"/>
      <c r="CM41" s="702"/>
      <c r="CN41" s="702"/>
      <c r="CO41" s="702"/>
      <c r="CP41" s="702"/>
      <c r="CQ41" s="703"/>
      <c r="CR41" s="661" t="s">
        <v>126</v>
      </c>
      <c r="CS41" s="662"/>
      <c r="CT41" s="662"/>
      <c r="CU41" s="662"/>
      <c r="CV41" s="662"/>
      <c r="CW41" s="662"/>
      <c r="CX41" s="662"/>
      <c r="CY41" s="663"/>
      <c r="CZ41" s="666" t="s">
        <v>126</v>
      </c>
      <c r="DA41" s="695"/>
      <c r="DB41" s="695"/>
      <c r="DC41" s="696"/>
      <c r="DD41" s="669" t="s">
        <v>235</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c r="B42" s="229" t="s">
        <v>343</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344</v>
      </c>
      <c r="CE42" s="659"/>
      <c r="CF42" s="659"/>
      <c r="CG42" s="659"/>
      <c r="CH42" s="659"/>
      <c r="CI42" s="659"/>
      <c r="CJ42" s="659"/>
      <c r="CK42" s="659"/>
      <c r="CL42" s="659"/>
      <c r="CM42" s="659"/>
      <c r="CN42" s="659"/>
      <c r="CO42" s="659"/>
      <c r="CP42" s="659"/>
      <c r="CQ42" s="660"/>
      <c r="CR42" s="661">
        <v>486057</v>
      </c>
      <c r="CS42" s="664"/>
      <c r="CT42" s="664"/>
      <c r="CU42" s="664"/>
      <c r="CV42" s="664"/>
      <c r="CW42" s="664"/>
      <c r="CX42" s="664"/>
      <c r="CY42" s="665"/>
      <c r="CZ42" s="666">
        <v>10.1</v>
      </c>
      <c r="DA42" s="667"/>
      <c r="DB42" s="667"/>
      <c r="DC42" s="668"/>
      <c r="DD42" s="669">
        <v>230187</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c r="B43" s="239" t="s">
        <v>345</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346</v>
      </c>
      <c r="CE43" s="659"/>
      <c r="CF43" s="659"/>
      <c r="CG43" s="659"/>
      <c r="CH43" s="659"/>
      <c r="CI43" s="659"/>
      <c r="CJ43" s="659"/>
      <c r="CK43" s="659"/>
      <c r="CL43" s="659"/>
      <c r="CM43" s="659"/>
      <c r="CN43" s="659"/>
      <c r="CO43" s="659"/>
      <c r="CP43" s="659"/>
      <c r="CQ43" s="660"/>
      <c r="CR43" s="661">
        <v>8002</v>
      </c>
      <c r="CS43" s="662"/>
      <c r="CT43" s="662"/>
      <c r="CU43" s="662"/>
      <c r="CV43" s="662"/>
      <c r="CW43" s="662"/>
      <c r="CX43" s="662"/>
      <c r="CY43" s="663"/>
      <c r="CZ43" s="666">
        <v>0.2</v>
      </c>
      <c r="DA43" s="695"/>
      <c r="DB43" s="695"/>
      <c r="DC43" s="696"/>
      <c r="DD43" s="669">
        <v>8002</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c r="B44" s="240" t="s">
        <v>347</v>
      </c>
      <c r="CD44" s="689" t="s">
        <v>299</v>
      </c>
      <c r="CE44" s="690"/>
      <c r="CF44" s="658" t="s">
        <v>348</v>
      </c>
      <c r="CG44" s="659"/>
      <c r="CH44" s="659"/>
      <c r="CI44" s="659"/>
      <c r="CJ44" s="659"/>
      <c r="CK44" s="659"/>
      <c r="CL44" s="659"/>
      <c r="CM44" s="659"/>
      <c r="CN44" s="659"/>
      <c r="CO44" s="659"/>
      <c r="CP44" s="659"/>
      <c r="CQ44" s="660"/>
      <c r="CR44" s="661">
        <v>483605</v>
      </c>
      <c r="CS44" s="664"/>
      <c r="CT44" s="664"/>
      <c r="CU44" s="664"/>
      <c r="CV44" s="664"/>
      <c r="CW44" s="664"/>
      <c r="CX44" s="664"/>
      <c r="CY44" s="665"/>
      <c r="CZ44" s="666">
        <v>10</v>
      </c>
      <c r="DA44" s="667"/>
      <c r="DB44" s="667"/>
      <c r="DC44" s="668"/>
      <c r="DD44" s="669">
        <v>228452</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c r="CD45" s="691"/>
      <c r="CE45" s="692"/>
      <c r="CF45" s="658" t="s">
        <v>349</v>
      </c>
      <c r="CG45" s="659"/>
      <c r="CH45" s="659"/>
      <c r="CI45" s="659"/>
      <c r="CJ45" s="659"/>
      <c r="CK45" s="659"/>
      <c r="CL45" s="659"/>
      <c r="CM45" s="659"/>
      <c r="CN45" s="659"/>
      <c r="CO45" s="659"/>
      <c r="CP45" s="659"/>
      <c r="CQ45" s="660"/>
      <c r="CR45" s="661">
        <v>198758</v>
      </c>
      <c r="CS45" s="662"/>
      <c r="CT45" s="662"/>
      <c r="CU45" s="662"/>
      <c r="CV45" s="662"/>
      <c r="CW45" s="662"/>
      <c r="CX45" s="662"/>
      <c r="CY45" s="663"/>
      <c r="CZ45" s="666">
        <v>4.0999999999999996</v>
      </c>
      <c r="DA45" s="695"/>
      <c r="DB45" s="695"/>
      <c r="DC45" s="696"/>
      <c r="DD45" s="669">
        <v>51256</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c r="CD46" s="691"/>
      <c r="CE46" s="692"/>
      <c r="CF46" s="658" t="s">
        <v>350</v>
      </c>
      <c r="CG46" s="659"/>
      <c r="CH46" s="659"/>
      <c r="CI46" s="659"/>
      <c r="CJ46" s="659"/>
      <c r="CK46" s="659"/>
      <c r="CL46" s="659"/>
      <c r="CM46" s="659"/>
      <c r="CN46" s="659"/>
      <c r="CO46" s="659"/>
      <c r="CP46" s="659"/>
      <c r="CQ46" s="660"/>
      <c r="CR46" s="661">
        <v>226366</v>
      </c>
      <c r="CS46" s="664"/>
      <c r="CT46" s="664"/>
      <c r="CU46" s="664"/>
      <c r="CV46" s="664"/>
      <c r="CW46" s="664"/>
      <c r="CX46" s="664"/>
      <c r="CY46" s="665"/>
      <c r="CZ46" s="666">
        <v>4.7</v>
      </c>
      <c r="DA46" s="667"/>
      <c r="DB46" s="667"/>
      <c r="DC46" s="668"/>
      <c r="DD46" s="669">
        <v>170756</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c r="CD47" s="691"/>
      <c r="CE47" s="692"/>
      <c r="CF47" s="658" t="s">
        <v>351</v>
      </c>
      <c r="CG47" s="659"/>
      <c r="CH47" s="659"/>
      <c r="CI47" s="659"/>
      <c r="CJ47" s="659"/>
      <c r="CK47" s="659"/>
      <c r="CL47" s="659"/>
      <c r="CM47" s="659"/>
      <c r="CN47" s="659"/>
      <c r="CO47" s="659"/>
      <c r="CP47" s="659"/>
      <c r="CQ47" s="660"/>
      <c r="CR47" s="661">
        <v>2452</v>
      </c>
      <c r="CS47" s="662"/>
      <c r="CT47" s="662"/>
      <c r="CU47" s="662"/>
      <c r="CV47" s="662"/>
      <c r="CW47" s="662"/>
      <c r="CX47" s="662"/>
      <c r="CY47" s="663"/>
      <c r="CZ47" s="666">
        <v>0.1</v>
      </c>
      <c r="DA47" s="695"/>
      <c r="DB47" s="695"/>
      <c r="DC47" s="696"/>
      <c r="DD47" s="669">
        <v>1735</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c r="CD48" s="693"/>
      <c r="CE48" s="694"/>
      <c r="CF48" s="658" t="s">
        <v>352</v>
      </c>
      <c r="CG48" s="659"/>
      <c r="CH48" s="659"/>
      <c r="CI48" s="659"/>
      <c r="CJ48" s="659"/>
      <c r="CK48" s="659"/>
      <c r="CL48" s="659"/>
      <c r="CM48" s="659"/>
      <c r="CN48" s="659"/>
      <c r="CO48" s="659"/>
      <c r="CP48" s="659"/>
      <c r="CQ48" s="660"/>
      <c r="CR48" s="661" t="s">
        <v>126</v>
      </c>
      <c r="CS48" s="664"/>
      <c r="CT48" s="664"/>
      <c r="CU48" s="664"/>
      <c r="CV48" s="664"/>
      <c r="CW48" s="664"/>
      <c r="CX48" s="664"/>
      <c r="CY48" s="665"/>
      <c r="CZ48" s="666" t="s">
        <v>126</v>
      </c>
      <c r="DA48" s="667"/>
      <c r="DB48" s="667"/>
      <c r="DC48" s="668"/>
      <c r="DD48" s="669" t="s">
        <v>126</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c r="CD49" s="673" t="s">
        <v>353</v>
      </c>
      <c r="CE49" s="674"/>
      <c r="CF49" s="674"/>
      <c r="CG49" s="674"/>
      <c r="CH49" s="674"/>
      <c r="CI49" s="674"/>
      <c r="CJ49" s="674"/>
      <c r="CK49" s="674"/>
      <c r="CL49" s="674"/>
      <c r="CM49" s="674"/>
      <c r="CN49" s="674"/>
      <c r="CO49" s="674"/>
      <c r="CP49" s="674"/>
      <c r="CQ49" s="675"/>
      <c r="CR49" s="676">
        <v>4815424</v>
      </c>
      <c r="CS49" s="677"/>
      <c r="CT49" s="677"/>
      <c r="CU49" s="677"/>
      <c r="CV49" s="677"/>
      <c r="CW49" s="677"/>
      <c r="CX49" s="677"/>
      <c r="CY49" s="678"/>
      <c r="CZ49" s="679">
        <v>100</v>
      </c>
      <c r="DA49" s="680"/>
      <c r="DB49" s="680"/>
      <c r="DC49" s="681"/>
      <c r="DD49" s="682">
        <v>3647097</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row r="51" spans="82:133" hidden="1"/>
    <row r="52" spans="82:133" hidden="1"/>
    <row r="53" spans="82:133" hidden="1"/>
  </sheetData>
  <sheetProtection algorithmName="SHA-512" hashValue="VU6e50aQBhJzaepllbikrN0xbQmQb4u6ii3Pv1EXa/tXLR0fuW3UVvyreCU9/odUIrSy3m+hshHbAJaAEbLfIQ==" saltValue="vF0u1lHF4crEX7CfmVLI4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sheetPr>
    <pageSetUpPr fitToPage="1"/>
  </sheetPr>
  <dimension ref="A1:EA136"/>
  <sheetViews>
    <sheetView topLeftCell="A67" zoomScale="55" zoomScaleNormal="55" zoomScaleSheetLayoutView="70" workbookViewId="0">
      <selection activeCell="V76" sqref="V76:Z76"/>
    </sheetView>
  </sheetViews>
  <sheetFormatPr defaultColWidth="0" defaultRowHeight="13.5" zeroHeight="1"/>
  <cols>
    <col min="1" max="130" width="2.75" style="289" customWidth="1"/>
    <col min="131" max="131" width="1.625" style="289" customWidth="1"/>
    <col min="132" max="16384" width="9" style="289" hidden="1"/>
  </cols>
  <sheetData>
    <row r="1" spans="1:131" s="247" customFormat="1" ht="11.25" customHeight="1" thickBot="1">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c r="A2" s="248" t="s">
        <v>354</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200" t="s">
        <v>355</v>
      </c>
      <c r="DK2" s="1201"/>
      <c r="DL2" s="1201"/>
      <c r="DM2" s="1201"/>
      <c r="DN2" s="1201"/>
      <c r="DO2" s="1202"/>
      <c r="DP2" s="249"/>
      <c r="DQ2" s="1200" t="s">
        <v>356</v>
      </c>
      <c r="DR2" s="1201"/>
      <c r="DS2" s="1201"/>
      <c r="DT2" s="1201"/>
      <c r="DU2" s="1201"/>
      <c r="DV2" s="1201"/>
      <c r="DW2" s="1201"/>
      <c r="DX2" s="1201"/>
      <c r="DY2" s="1201"/>
      <c r="DZ2" s="1202"/>
      <c r="EA2" s="250"/>
    </row>
    <row r="3" spans="1:131" s="247" customFormat="1" ht="11.25" customHeight="1">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c r="A4" s="1153" t="s">
        <v>357</v>
      </c>
      <c r="B4" s="1153"/>
      <c r="C4" s="1153"/>
      <c r="D4" s="1153"/>
      <c r="E4" s="1153"/>
      <c r="F4" s="1153"/>
      <c r="G4" s="1153"/>
      <c r="H4" s="1153"/>
      <c r="I4" s="1153"/>
      <c r="J4" s="1153"/>
      <c r="K4" s="1153"/>
      <c r="L4" s="1153"/>
      <c r="M4" s="1153"/>
      <c r="N4" s="1153"/>
      <c r="O4" s="1153"/>
      <c r="P4" s="1153"/>
      <c r="Q4" s="1153"/>
      <c r="R4" s="1153"/>
      <c r="S4" s="1153"/>
      <c r="T4" s="1153"/>
      <c r="U4" s="1153"/>
      <c r="V4" s="1153"/>
      <c r="W4" s="1153"/>
      <c r="X4" s="1153"/>
      <c r="Y4" s="1153"/>
      <c r="Z4" s="1153"/>
      <c r="AA4" s="1153"/>
      <c r="AB4" s="1153"/>
      <c r="AC4" s="1153"/>
      <c r="AD4" s="1153"/>
      <c r="AE4" s="1153"/>
      <c r="AF4" s="1153"/>
      <c r="AG4" s="1153"/>
      <c r="AH4" s="1153"/>
      <c r="AI4" s="1153"/>
      <c r="AJ4" s="1153"/>
      <c r="AK4" s="1153"/>
      <c r="AL4" s="1153"/>
      <c r="AM4" s="1153"/>
      <c r="AN4" s="1153"/>
      <c r="AO4" s="1153"/>
      <c r="AP4" s="1153"/>
      <c r="AQ4" s="1153"/>
      <c r="AR4" s="1153"/>
      <c r="AS4" s="1153"/>
      <c r="AT4" s="1153"/>
      <c r="AU4" s="1153"/>
      <c r="AV4" s="1153"/>
      <c r="AW4" s="1153"/>
      <c r="AX4" s="1153"/>
      <c r="AY4" s="1153"/>
      <c r="AZ4" s="252"/>
      <c r="BA4" s="252"/>
      <c r="BB4" s="252"/>
      <c r="BC4" s="252"/>
      <c r="BD4" s="252"/>
      <c r="BE4" s="253"/>
      <c r="BF4" s="253"/>
      <c r="BG4" s="253"/>
      <c r="BH4" s="253"/>
      <c r="BI4" s="253"/>
      <c r="BJ4" s="253"/>
      <c r="BK4" s="253"/>
      <c r="BL4" s="253"/>
      <c r="BM4" s="253"/>
      <c r="BN4" s="253"/>
      <c r="BO4" s="253"/>
      <c r="BP4" s="253"/>
      <c r="BQ4" s="252" t="s">
        <v>358</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c r="A5" s="1085" t="s">
        <v>359</v>
      </c>
      <c r="B5" s="1086"/>
      <c r="C5" s="1086"/>
      <c r="D5" s="1086"/>
      <c r="E5" s="1086"/>
      <c r="F5" s="1086"/>
      <c r="G5" s="1086"/>
      <c r="H5" s="1086"/>
      <c r="I5" s="1086"/>
      <c r="J5" s="1086"/>
      <c r="K5" s="1086"/>
      <c r="L5" s="1086"/>
      <c r="M5" s="1086"/>
      <c r="N5" s="1086"/>
      <c r="O5" s="1086"/>
      <c r="P5" s="1087"/>
      <c r="Q5" s="1091" t="s">
        <v>360</v>
      </c>
      <c r="R5" s="1092"/>
      <c r="S5" s="1092"/>
      <c r="T5" s="1092"/>
      <c r="U5" s="1093"/>
      <c r="V5" s="1091" t="s">
        <v>361</v>
      </c>
      <c r="W5" s="1092"/>
      <c r="X5" s="1092"/>
      <c r="Y5" s="1092"/>
      <c r="Z5" s="1093"/>
      <c r="AA5" s="1091" t="s">
        <v>362</v>
      </c>
      <c r="AB5" s="1092"/>
      <c r="AC5" s="1092"/>
      <c r="AD5" s="1092"/>
      <c r="AE5" s="1092"/>
      <c r="AF5" s="1203" t="s">
        <v>363</v>
      </c>
      <c r="AG5" s="1092"/>
      <c r="AH5" s="1092"/>
      <c r="AI5" s="1092"/>
      <c r="AJ5" s="1107"/>
      <c r="AK5" s="1092" t="s">
        <v>364</v>
      </c>
      <c r="AL5" s="1092"/>
      <c r="AM5" s="1092"/>
      <c r="AN5" s="1092"/>
      <c r="AO5" s="1093"/>
      <c r="AP5" s="1091" t="s">
        <v>365</v>
      </c>
      <c r="AQ5" s="1092"/>
      <c r="AR5" s="1092"/>
      <c r="AS5" s="1092"/>
      <c r="AT5" s="1093"/>
      <c r="AU5" s="1091" t="s">
        <v>366</v>
      </c>
      <c r="AV5" s="1092"/>
      <c r="AW5" s="1092"/>
      <c r="AX5" s="1092"/>
      <c r="AY5" s="1107"/>
      <c r="AZ5" s="256"/>
      <c r="BA5" s="256"/>
      <c r="BB5" s="256"/>
      <c r="BC5" s="256"/>
      <c r="BD5" s="256"/>
      <c r="BE5" s="257"/>
      <c r="BF5" s="257"/>
      <c r="BG5" s="257"/>
      <c r="BH5" s="257"/>
      <c r="BI5" s="257"/>
      <c r="BJ5" s="257"/>
      <c r="BK5" s="257"/>
      <c r="BL5" s="257"/>
      <c r="BM5" s="257"/>
      <c r="BN5" s="257"/>
      <c r="BO5" s="257"/>
      <c r="BP5" s="257"/>
      <c r="BQ5" s="1085" t="s">
        <v>367</v>
      </c>
      <c r="BR5" s="1086"/>
      <c r="BS5" s="1086"/>
      <c r="BT5" s="1086"/>
      <c r="BU5" s="1086"/>
      <c r="BV5" s="1086"/>
      <c r="BW5" s="1086"/>
      <c r="BX5" s="1086"/>
      <c r="BY5" s="1086"/>
      <c r="BZ5" s="1086"/>
      <c r="CA5" s="1086"/>
      <c r="CB5" s="1086"/>
      <c r="CC5" s="1086"/>
      <c r="CD5" s="1086"/>
      <c r="CE5" s="1086"/>
      <c r="CF5" s="1086"/>
      <c r="CG5" s="1087"/>
      <c r="CH5" s="1091" t="s">
        <v>368</v>
      </c>
      <c r="CI5" s="1092"/>
      <c r="CJ5" s="1092"/>
      <c r="CK5" s="1092"/>
      <c r="CL5" s="1093"/>
      <c r="CM5" s="1091" t="s">
        <v>369</v>
      </c>
      <c r="CN5" s="1092"/>
      <c r="CO5" s="1092"/>
      <c r="CP5" s="1092"/>
      <c r="CQ5" s="1093"/>
      <c r="CR5" s="1091" t="s">
        <v>370</v>
      </c>
      <c r="CS5" s="1092"/>
      <c r="CT5" s="1092"/>
      <c r="CU5" s="1092"/>
      <c r="CV5" s="1093"/>
      <c r="CW5" s="1091" t="s">
        <v>371</v>
      </c>
      <c r="CX5" s="1092"/>
      <c r="CY5" s="1092"/>
      <c r="CZ5" s="1092"/>
      <c r="DA5" s="1093"/>
      <c r="DB5" s="1091" t="s">
        <v>372</v>
      </c>
      <c r="DC5" s="1092"/>
      <c r="DD5" s="1092"/>
      <c r="DE5" s="1092"/>
      <c r="DF5" s="1093"/>
      <c r="DG5" s="1188" t="s">
        <v>373</v>
      </c>
      <c r="DH5" s="1189"/>
      <c r="DI5" s="1189"/>
      <c r="DJ5" s="1189"/>
      <c r="DK5" s="1190"/>
      <c r="DL5" s="1188" t="s">
        <v>374</v>
      </c>
      <c r="DM5" s="1189"/>
      <c r="DN5" s="1189"/>
      <c r="DO5" s="1189"/>
      <c r="DP5" s="1190"/>
      <c r="DQ5" s="1091" t="s">
        <v>375</v>
      </c>
      <c r="DR5" s="1092"/>
      <c r="DS5" s="1092"/>
      <c r="DT5" s="1092"/>
      <c r="DU5" s="1093"/>
      <c r="DV5" s="1091" t="s">
        <v>366</v>
      </c>
      <c r="DW5" s="1092"/>
      <c r="DX5" s="1092"/>
      <c r="DY5" s="1092"/>
      <c r="DZ5" s="1107"/>
      <c r="EA5" s="254"/>
    </row>
    <row r="6" spans="1:131" s="255" customFormat="1" ht="26.25" customHeight="1" thickBot="1">
      <c r="A6" s="1088"/>
      <c r="B6" s="1089"/>
      <c r="C6" s="1089"/>
      <c r="D6" s="1089"/>
      <c r="E6" s="1089"/>
      <c r="F6" s="1089"/>
      <c r="G6" s="1089"/>
      <c r="H6" s="1089"/>
      <c r="I6" s="1089"/>
      <c r="J6" s="1089"/>
      <c r="K6" s="1089"/>
      <c r="L6" s="1089"/>
      <c r="M6" s="1089"/>
      <c r="N6" s="1089"/>
      <c r="O6" s="1089"/>
      <c r="P6" s="1090"/>
      <c r="Q6" s="1094"/>
      <c r="R6" s="1095"/>
      <c r="S6" s="1095"/>
      <c r="T6" s="1095"/>
      <c r="U6" s="1096"/>
      <c r="V6" s="1094"/>
      <c r="W6" s="1095"/>
      <c r="X6" s="1095"/>
      <c r="Y6" s="1095"/>
      <c r="Z6" s="1096"/>
      <c r="AA6" s="1094"/>
      <c r="AB6" s="1095"/>
      <c r="AC6" s="1095"/>
      <c r="AD6" s="1095"/>
      <c r="AE6" s="1095"/>
      <c r="AF6" s="1204"/>
      <c r="AG6" s="1095"/>
      <c r="AH6" s="1095"/>
      <c r="AI6" s="1095"/>
      <c r="AJ6" s="1108"/>
      <c r="AK6" s="1095"/>
      <c r="AL6" s="1095"/>
      <c r="AM6" s="1095"/>
      <c r="AN6" s="1095"/>
      <c r="AO6" s="1096"/>
      <c r="AP6" s="1094"/>
      <c r="AQ6" s="1095"/>
      <c r="AR6" s="1095"/>
      <c r="AS6" s="1095"/>
      <c r="AT6" s="1096"/>
      <c r="AU6" s="1094"/>
      <c r="AV6" s="1095"/>
      <c r="AW6" s="1095"/>
      <c r="AX6" s="1095"/>
      <c r="AY6" s="1108"/>
      <c r="AZ6" s="252"/>
      <c r="BA6" s="252"/>
      <c r="BB6" s="252"/>
      <c r="BC6" s="252"/>
      <c r="BD6" s="252"/>
      <c r="BE6" s="253"/>
      <c r="BF6" s="253"/>
      <c r="BG6" s="253"/>
      <c r="BH6" s="253"/>
      <c r="BI6" s="253"/>
      <c r="BJ6" s="253"/>
      <c r="BK6" s="253"/>
      <c r="BL6" s="253"/>
      <c r="BM6" s="253"/>
      <c r="BN6" s="253"/>
      <c r="BO6" s="253"/>
      <c r="BP6" s="253"/>
      <c r="BQ6" s="1088"/>
      <c r="BR6" s="1089"/>
      <c r="BS6" s="1089"/>
      <c r="BT6" s="1089"/>
      <c r="BU6" s="1089"/>
      <c r="BV6" s="1089"/>
      <c r="BW6" s="1089"/>
      <c r="BX6" s="1089"/>
      <c r="BY6" s="1089"/>
      <c r="BZ6" s="1089"/>
      <c r="CA6" s="1089"/>
      <c r="CB6" s="1089"/>
      <c r="CC6" s="1089"/>
      <c r="CD6" s="1089"/>
      <c r="CE6" s="1089"/>
      <c r="CF6" s="1089"/>
      <c r="CG6" s="1090"/>
      <c r="CH6" s="1094"/>
      <c r="CI6" s="1095"/>
      <c r="CJ6" s="1095"/>
      <c r="CK6" s="1095"/>
      <c r="CL6" s="1096"/>
      <c r="CM6" s="1094"/>
      <c r="CN6" s="1095"/>
      <c r="CO6" s="1095"/>
      <c r="CP6" s="1095"/>
      <c r="CQ6" s="1096"/>
      <c r="CR6" s="1094"/>
      <c r="CS6" s="1095"/>
      <c r="CT6" s="1095"/>
      <c r="CU6" s="1095"/>
      <c r="CV6" s="1096"/>
      <c r="CW6" s="1094"/>
      <c r="CX6" s="1095"/>
      <c r="CY6" s="1095"/>
      <c r="CZ6" s="1095"/>
      <c r="DA6" s="1096"/>
      <c r="DB6" s="1094"/>
      <c r="DC6" s="1095"/>
      <c r="DD6" s="1095"/>
      <c r="DE6" s="1095"/>
      <c r="DF6" s="1096"/>
      <c r="DG6" s="1191"/>
      <c r="DH6" s="1192"/>
      <c r="DI6" s="1192"/>
      <c r="DJ6" s="1192"/>
      <c r="DK6" s="1193"/>
      <c r="DL6" s="1191"/>
      <c r="DM6" s="1192"/>
      <c r="DN6" s="1192"/>
      <c r="DO6" s="1192"/>
      <c r="DP6" s="1193"/>
      <c r="DQ6" s="1094"/>
      <c r="DR6" s="1095"/>
      <c r="DS6" s="1095"/>
      <c r="DT6" s="1095"/>
      <c r="DU6" s="1096"/>
      <c r="DV6" s="1094"/>
      <c r="DW6" s="1095"/>
      <c r="DX6" s="1095"/>
      <c r="DY6" s="1095"/>
      <c r="DZ6" s="1108"/>
      <c r="EA6" s="254"/>
    </row>
    <row r="7" spans="1:131" s="255" customFormat="1" ht="26.25" customHeight="1" thickTop="1">
      <c r="A7" s="258">
        <v>1</v>
      </c>
      <c r="B7" s="1140" t="s">
        <v>376</v>
      </c>
      <c r="C7" s="1141"/>
      <c r="D7" s="1141"/>
      <c r="E7" s="1141"/>
      <c r="F7" s="1141"/>
      <c r="G7" s="1141"/>
      <c r="H7" s="1141"/>
      <c r="I7" s="1141"/>
      <c r="J7" s="1141"/>
      <c r="K7" s="1141"/>
      <c r="L7" s="1141"/>
      <c r="M7" s="1141"/>
      <c r="N7" s="1141"/>
      <c r="O7" s="1141"/>
      <c r="P7" s="1142"/>
      <c r="Q7" s="1194">
        <v>5056</v>
      </c>
      <c r="R7" s="1195"/>
      <c r="S7" s="1195"/>
      <c r="T7" s="1195"/>
      <c r="U7" s="1195"/>
      <c r="V7" s="1195">
        <v>4816</v>
      </c>
      <c r="W7" s="1195"/>
      <c r="X7" s="1195"/>
      <c r="Y7" s="1195"/>
      <c r="Z7" s="1195"/>
      <c r="AA7" s="1195">
        <v>240</v>
      </c>
      <c r="AB7" s="1195"/>
      <c r="AC7" s="1195"/>
      <c r="AD7" s="1195"/>
      <c r="AE7" s="1196"/>
      <c r="AF7" s="1197">
        <v>170</v>
      </c>
      <c r="AG7" s="1198"/>
      <c r="AH7" s="1198"/>
      <c r="AI7" s="1198"/>
      <c r="AJ7" s="1199"/>
      <c r="AK7" s="1181" t="s">
        <v>558</v>
      </c>
      <c r="AL7" s="1182"/>
      <c r="AM7" s="1182"/>
      <c r="AN7" s="1182"/>
      <c r="AO7" s="1182"/>
      <c r="AP7" s="1182">
        <v>4620</v>
      </c>
      <c r="AQ7" s="1182"/>
      <c r="AR7" s="1182"/>
      <c r="AS7" s="1182"/>
      <c r="AT7" s="1182"/>
      <c r="AU7" s="1183"/>
      <c r="AV7" s="1183"/>
      <c r="AW7" s="1183"/>
      <c r="AX7" s="1183"/>
      <c r="AY7" s="1184"/>
      <c r="AZ7" s="252"/>
      <c r="BA7" s="252"/>
      <c r="BB7" s="252"/>
      <c r="BC7" s="252"/>
      <c r="BD7" s="252"/>
      <c r="BE7" s="253"/>
      <c r="BF7" s="253"/>
      <c r="BG7" s="253"/>
      <c r="BH7" s="253"/>
      <c r="BI7" s="253"/>
      <c r="BJ7" s="253"/>
      <c r="BK7" s="253"/>
      <c r="BL7" s="253"/>
      <c r="BM7" s="253"/>
      <c r="BN7" s="253"/>
      <c r="BO7" s="253"/>
      <c r="BP7" s="253"/>
      <c r="BQ7" s="259">
        <v>1</v>
      </c>
      <c r="BR7" s="260" t="s">
        <v>568</v>
      </c>
      <c r="BS7" s="1185" t="s">
        <v>569</v>
      </c>
      <c r="BT7" s="1186"/>
      <c r="BU7" s="1186"/>
      <c r="BV7" s="1186"/>
      <c r="BW7" s="1186"/>
      <c r="BX7" s="1186"/>
      <c r="BY7" s="1186"/>
      <c r="BZ7" s="1186"/>
      <c r="CA7" s="1186"/>
      <c r="CB7" s="1186"/>
      <c r="CC7" s="1186"/>
      <c r="CD7" s="1186"/>
      <c r="CE7" s="1186"/>
      <c r="CF7" s="1186"/>
      <c r="CG7" s="1187"/>
      <c r="CH7" s="1178">
        <v>2</v>
      </c>
      <c r="CI7" s="1179"/>
      <c r="CJ7" s="1179"/>
      <c r="CK7" s="1179"/>
      <c r="CL7" s="1180"/>
      <c r="CM7" s="1178">
        <v>23</v>
      </c>
      <c r="CN7" s="1179"/>
      <c r="CO7" s="1179"/>
      <c r="CP7" s="1179"/>
      <c r="CQ7" s="1180"/>
      <c r="CR7" s="1178">
        <v>5</v>
      </c>
      <c r="CS7" s="1179"/>
      <c r="CT7" s="1179"/>
      <c r="CU7" s="1179"/>
      <c r="CV7" s="1180"/>
      <c r="CW7" s="1178" t="s">
        <v>558</v>
      </c>
      <c r="CX7" s="1179"/>
      <c r="CY7" s="1179"/>
      <c r="CZ7" s="1179"/>
      <c r="DA7" s="1180"/>
      <c r="DB7" s="1178" t="s">
        <v>559</v>
      </c>
      <c r="DC7" s="1179"/>
      <c r="DD7" s="1179"/>
      <c r="DE7" s="1179"/>
      <c r="DF7" s="1180"/>
      <c r="DG7" s="1178">
        <v>300</v>
      </c>
      <c r="DH7" s="1179"/>
      <c r="DI7" s="1179"/>
      <c r="DJ7" s="1179"/>
      <c r="DK7" s="1180"/>
      <c r="DL7" s="1178" t="s">
        <v>559</v>
      </c>
      <c r="DM7" s="1179"/>
      <c r="DN7" s="1179"/>
      <c r="DO7" s="1179"/>
      <c r="DP7" s="1180"/>
      <c r="DQ7" s="1178">
        <v>23</v>
      </c>
      <c r="DR7" s="1179"/>
      <c r="DS7" s="1179"/>
      <c r="DT7" s="1179"/>
      <c r="DU7" s="1180"/>
      <c r="DV7" s="1205"/>
      <c r="DW7" s="1206"/>
      <c r="DX7" s="1206"/>
      <c r="DY7" s="1206"/>
      <c r="DZ7" s="1207"/>
      <c r="EA7" s="254"/>
    </row>
    <row r="8" spans="1:131" s="255" customFormat="1" ht="26.25" customHeight="1">
      <c r="A8" s="261">
        <v>2</v>
      </c>
      <c r="B8" s="1127"/>
      <c r="C8" s="1128"/>
      <c r="D8" s="1128"/>
      <c r="E8" s="1128"/>
      <c r="F8" s="1128"/>
      <c r="G8" s="1128"/>
      <c r="H8" s="1128"/>
      <c r="I8" s="1128"/>
      <c r="J8" s="1128"/>
      <c r="K8" s="1128"/>
      <c r="L8" s="1128"/>
      <c r="M8" s="1128"/>
      <c r="N8" s="1128"/>
      <c r="O8" s="1128"/>
      <c r="P8" s="1129"/>
      <c r="Q8" s="1133"/>
      <c r="R8" s="1134"/>
      <c r="S8" s="1134"/>
      <c r="T8" s="1134"/>
      <c r="U8" s="1134"/>
      <c r="V8" s="1134"/>
      <c r="W8" s="1134"/>
      <c r="X8" s="1134"/>
      <c r="Y8" s="1134"/>
      <c r="Z8" s="1134"/>
      <c r="AA8" s="1134"/>
      <c r="AB8" s="1134"/>
      <c r="AC8" s="1134"/>
      <c r="AD8" s="1134"/>
      <c r="AE8" s="1135"/>
      <c r="AF8" s="1109"/>
      <c r="AG8" s="1110"/>
      <c r="AH8" s="1110"/>
      <c r="AI8" s="1110"/>
      <c r="AJ8" s="1111"/>
      <c r="AK8" s="1176"/>
      <c r="AL8" s="1177"/>
      <c r="AM8" s="1177"/>
      <c r="AN8" s="1177"/>
      <c r="AO8" s="1177"/>
      <c r="AP8" s="1177"/>
      <c r="AQ8" s="1177"/>
      <c r="AR8" s="1177"/>
      <c r="AS8" s="1177"/>
      <c r="AT8" s="1177"/>
      <c r="AU8" s="1174"/>
      <c r="AV8" s="1174"/>
      <c r="AW8" s="1174"/>
      <c r="AX8" s="1174"/>
      <c r="AY8" s="1175"/>
      <c r="AZ8" s="252"/>
      <c r="BA8" s="252"/>
      <c r="BB8" s="252"/>
      <c r="BC8" s="252"/>
      <c r="BD8" s="252"/>
      <c r="BE8" s="253"/>
      <c r="BF8" s="253"/>
      <c r="BG8" s="253"/>
      <c r="BH8" s="253"/>
      <c r="BI8" s="253"/>
      <c r="BJ8" s="253"/>
      <c r="BK8" s="253"/>
      <c r="BL8" s="253"/>
      <c r="BM8" s="253"/>
      <c r="BN8" s="253"/>
      <c r="BO8" s="253"/>
      <c r="BP8" s="253"/>
      <c r="BQ8" s="262">
        <v>2</v>
      </c>
      <c r="BR8" s="263"/>
      <c r="BS8" s="1104" t="s">
        <v>570</v>
      </c>
      <c r="BT8" s="1105"/>
      <c r="BU8" s="1105"/>
      <c r="BV8" s="1105"/>
      <c r="BW8" s="1105"/>
      <c r="BX8" s="1105"/>
      <c r="BY8" s="1105"/>
      <c r="BZ8" s="1105"/>
      <c r="CA8" s="1105"/>
      <c r="CB8" s="1105"/>
      <c r="CC8" s="1105"/>
      <c r="CD8" s="1105"/>
      <c r="CE8" s="1105"/>
      <c r="CF8" s="1105"/>
      <c r="CG8" s="1106"/>
      <c r="CH8" s="1079">
        <v>0</v>
      </c>
      <c r="CI8" s="1080"/>
      <c r="CJ8" s="1080"/>
      <c r="CK8" s="1080"/>
      <c r="CL8" s="1081"/>
      <c r="CM8" s="1079">
        <v>9</v>
      </c>
      <c r="CN8" s="1080"/>
      <c r="CO8" s="1080"/>
      <c r="CP8" s="1080"/>
      <c r="CQ8" s="1081"/>
      <c r="CR8" s="1079">
        <v>3</v>
      </c>
      <c r="CS8" s="1080"/>
      <c r="CT8" s="1080"/>
      <c r="CU8" s="1080"/>
      <c r="CV8" s="1081"/>
      <c r="CW8" s="1079">
        <v>4</v>
      </c>
      <c r="CX8" s="1080"/>
      <c r="CY8" s="1080"/>
      <c r="CZ8" s="1080"/>
      <c r="DA8" s="1081"/>
      <c r="DB8" s="1079" t="s">
        <v>559</v>
      </c>
      <c r="DC8" s="1080"/>
      <c r="DD8" s="1080"/>
      <c r="DE8" s="1080"/>
      <c r="DF8" s="1081"/>
      <c r="DG8" s="1079" t="s">
        <v>559</v>
      </c>
      <c r="DH8" s="1080"/>
      <c r="DI8" s="1080"/>
      <c r="DJ8" s="1080"/>
      <c r="DK8" s="1081"/>
      <c r="DL8" s="1079" t="s">
        <v>559</v>
      </c>
      <c r="DM8" s="1080"/>
      <c r="DN8" s="1080"/>
      <c r="DO8" s="1080"/>
      <c r="DP8" s="1081"/>
      <c r="DQ8" s="1079" t="s">
        <v>559</v>
      </c>
      <c r="DR8" s="1080"/>
      <c r="DS8" s="1080"/>
      <c r="DT8" s="1080"/>
      <c r="DU8" s="1081"/>
      <c r="DV8" s="1082"/>
      <c r="DW8" s="1083"/>
      <c r="DX8" s="1083"/>
      <c r="DY8" s="1083"/>
      <c r="DZ8" s="1084"/>
      <c r="EA8" s="254"/>
    </row>
    <row r="9" spans="1:131" s="255" customFormat="1" ht="26.25" customHeight="1">
      <c r="A9" s="261">
        <v>3</v>
      </c>
      <c r="B9" s="1127"/>
      <c r="C9" s="1128"/>
      <c r="D9" s="1128"/>
      <c r="E9" s="1128"/>
      <c r="F9" s="1128"/>
      <c r="G9" s="1128"/>
      <c r="H9" s="1128"/>
      <c r="I9" s="1128"/>
      <c r="J9" s="1128"/>
      <c r="K9" s="1128"/>
      <c r="L9" s="1128"/>
      <c r="M9" s="1128"/>
      <c r="N9" s="1128"/>
      <c r="O9" s="1128"/>
      <c r="P9" s="1129"/>
      <c r="Q9" s="1133"/>
      <c r="R9" s="1134"/>
      <c r="S9" s="1134"/>
      <c r="T9" s="1134"/>
      <c r="U9" s="1134"/>
      <c r="V9" s="1134"/>
      <c r="W9" s="1134"/>
      <c r="X9" s="1134"/>
      <c r="Y9" s="1134"/>
      <c r="Z9" s="1134"/>
      <c r="AA9" s="1134"/>
      <c r="AB9" s="1134"/>
      <c r="AC9" s="1134"/>
      <c r="AD9" s="1134"/>
      <c r="AE9" s="1135"/>
      <c r="AF9" s="1109"/>
      <c r="AG9" s="1110"/>
      <c r="AH9" s="1110"/>
      <c r="AI9" s="1110"/>
      <c r="AJ9" s="1111"/>
      <c r="AK9" s="1176"/>
      <c r="AL9" s="1177"/>
      <c r="AM9" s="1177"/>
      <c r="AN9" s="1177"/>
      <c r="AO9" s="1177"/>
      <c r="AP9" s="1177"/>
      <c r="AQ9" s="1177"/>
      <c r="AR9" s="1177"/>
      <c r="AS9" s="1177"/>
      <c r="AT9" s="1177"/>
      <c r="AU9" s="1174"/>
      <c r="AV9" s="1174"/>
      <c r="AW9" s="1174"/>
      <c r="AX9" s="1174"/>
      <c r="AY9" s="1175"/>
      <c r="AZ9" s="252"/>
      <c r="BA9" s="252"/>
      <c r="BB9" s="252"/>
      <c r="BC9" s="252"/>
      <c r="BD9" s="252"/>
      <c r="BE9" s="253"/>
      <c r="BF9" s="253"/>
      <c r="BG9" s="253"/>
      <c r="BH9" s="253"/>
      <c r="BI9" s="253"/>
      <c r="BJ9" s="253"/>
      <c r="BK9" s="253"/>
      <c r="BL9" s="253"/>
      <c r="BM9" s="253"/>
      <c r="BN9" s="253"/>
      <c r="BO9" s="253"/>
      <c r="BP9" s="253"/>
      <c r="BQ9" s="262">
        <v>3</v>
      </c>
      <c r="BR9" s="263"/>
      <c r="BS9" s="1104"/>
      <c r="BT9" s="1105"/>
      <c r="BU9" s="1105"/>
      <c r="BV9" s="1105"/>
      <c r="BW9" s="1105"/>
      <c r="BX9" s="1105"/>
      <c r="BY9" s="1105"/>
      <c r="BZ9" s="1105"/>
      <c r="CA9" s="1105"/>
      <c r="CB9" s="1105"/>
      <c r="CC9" s="1105"/>
      <c r="CD9" s="1105"/>
      <c r="CE9" s="1105"/>
      <c r="CF9" s="1105"/>
      <c r="CG9" s="1106"/>
      <c r="CH9" s="1079"/>
      <c r="CI9" s="1080"/>
      <c r="CJ9" s="1080"/>
      <c r="CK9" s="1080"/>
      <c r="CL9" s="1081"/>
      <c r="CM9" s="1079"/>
      <c r="CN9" s="1080"/>
      <c r="CO9" s="1080"/>
      <c r="CP9" s="1080"/>
      <c r="CQ9" s="1081"/>
      <c r="CR9" s="1079"/>
      <c r="CS9" s="1080"/>
      <c r="CT9" s="1080"/>
      <c r="CU9" s="1080"/>
      <c r="CV9" s="1081"/>
      <c r="CW9" s="1079"/>
      <c r="CX9" s="1080"/>
      <c r="CY9" s="1080"/>
      <c r="CZ9" s="1080"/>
      <c r="DA9" s="1081"/>
      <c r="DB9" s="1079"/>
      <c r="DC9" s="1080"/>
      <c r="DD9" s="1080"/>
      <c r="DE9" s="1080"/>
      <c r="DF9" s="1081"/>
      <c r="DG9" s="1079"/>
      <c r="DH9" s="1080"/>
      <c r="DI9" s="1080"/>
      <c r="DJ9" s="1080"/>
      <c r="DK9" s="1081"/>
      <c r="DL9" s="1079"/>
      <c r="DM9" s="1080"/>
      <c r="DN9" s="1080"/>
      <c r="DO9" s="1080"/>
      <c r="DP9" s="1081"/>
      <c r="DQ9" s="1079"/>
      <c r="DR9" s="1080"/>
      <c r="DS9" s="1080"/>
      <c r="DT9" s="1080"/>
      <c r="DU9" s="1081"/>
      <c r="DV9" s="1082"/>
      <c r="DW9" s="1083"/>
      <c r="DX9" s="1083"/>
      <c r="DY9" s="1083"/>
      <c r="DZ9" s="1084"/>
      <c r="EA9" s="254"/>
    </row>
    <row r="10" spans="1:131" s="255" customFormat="1" ht="26.25" customHeight="1">
      <c r="A10" s="261">
        <v>4</v>
      </c>
      <c r="B10" s="1127"/>
      <c r="C10" s="1128"/>
      <c r="D10" s="1128"/>
      <c r="E10" s="1128"/>
      <c r="F10" s="1128"/>
      <c r="G10" s="1128"/>
      <c r="H10" s="1128"/>
      <c r="I10" s="1128"/>
      <c r="J10" s="1128"/>
      <c r="K10" s="1128"/>
      <c r="L10" s="1128"/>
      <c r="M10" s="1128"/>
      <c r="N10" s="1128"/>
      <c r="O10" s="1128"/>
      <c r="P10" s="1129"/>
      <c r="Q10" s="1133"/>
      <c r="R10" s="1134"/>
      <c r="S10" s="1134"/>
      <c r="T10" s="1134"/>
      <c r="U10" s="1134"/>
      <c r="V10" s="1134"/>
      <c r="W10" s="1134"/>
      <c r="X10" s="1134"/>
      <c r="Y10" s="1134"/>
      <c r="Z10" s="1134"/>
      <c r="AA10" s="1134"/>
      <c r="AB10" s="1134"/>
      <c r="AC10" s="1134"/>
      <c r="AD10" s="1134"/>
      <c r="AE10" s="1135"/>
      <c r="AF10" s="1109"/>
      <c r="AG10" s="1110"/>
      <c r="AH10" s="1110"/>
      <c r="AI10" s="1110"/>
      <c r="AJ10" s="1111"/>
      <c r="AK10" s="1176"/>
      <c r="AL10" s="1177"/>
      <c r="AM10" s="1177"/>
      <c r="AN10" s="1177"/>
      <c r="AO10" s="1177"/>
      <c r="AP10" s="1177"/>
      <c r="AQ10" s="1177"/>
      <c r="AR10" s="1177"/>
      <c r="AS10" s="1177"/>
      <c r="AT10" s="1177"/>
      <c r="AU10" s="1174"/>
      <c r="AV10" s="1174"/>
      <c r="AW10" s="1174"/>
      <c r="AX10" s="1174"/>
      <c r="AY10" s="1175"/>
      <c r="AZ10" s="252"/>
      <c r="BA10" s="252"/>
      <c r="BB10" s="252"/>
      <c r="BC10" s="252"/>
      <c r="BD10" s="252"/>
      <c r="BE10" s="253"/>
      <c r="BF10" s="253"/>
      <c r="BG10" s="253"/>
      <c r="BH10" s="253"/>
      <c r="BI10" s="253"/>
      <c r="BJ10" s="253"/>
      <c r="BK10" s="253"/>
      <c r="BL10" s="253"/>
      <c r="BM10" s="253"/>
      <c r="BN10" s="253"/>
      <c r="BO10" s="253"/>
      <c r="BP10" s="253"/>
      <c r="BQ10" s="262">
        <v>4</v>
      </c>
      <c r="BR10" s="263"/>
      <c r="BS10" s="1104"/>
      <c r="BT10" s="1105"/>
      <c r="BU10" s="1105"/>
      <c r="BV10" s="1105"/>
      <c r="BW10" s="1105"/>
      <c r="BX10" s="1105"/>
      <c r="BY10" s="1105"/>
      <c r="BZ10" s="1105"/>
      <c r="CA10" s="1105"/>
      <c r="CB10" s="1105"/>
      <c r="CC10" s="1105"/>
      <c r="CD10" s="1105"/>
      <c r="CE10" s="1105"/>
      <c r="CF10" s="1105"/>
      <c r="CG10" s="1106"/>
      <c r="CH10" s="1079"/>
      <c r="CI10" s="1080"/>
      <c r="CJ10" s="1080"/>
      <c r="CK10" s="1080"/>
      <c r="CL10" s="1081"/>
      <c r="CM10" s="1079"/>
      <c r="CN10" s="1080"/>
      <c r="CO10" s="1080"/>
      <c r="CP10" s="1080"/>
      <c r="CQ10" s="1081"/>
      <c r="CR10" s="1079"/>
      <c r="CS10" s="1080"/>
      <c r="CT10" s="1080"/>
      <c r="CU10" s="1080"/>
      <c r="CV10" s="1081"/>
      <c r="CW10" s="1079"/>
      <c r="CX10" s="1080"/>
      <c r="CY10" s="1080"/>
      <c r="CZ10" s="1080"/>
      <c r="DA10" s="1081"/>
      <c r="DB10" s="1079"/>
      <c r="DC10" s="1080"/>
      <c r="DD10" s="1080"/>
      <c r="DE10" s="1080"/>
      <c r="DF10" s="1081"/>
      <c r="DG10" s="1079"/>
      <c r="DH10" s="1080"/>
      <c r="DI10" s="1080"/>
      <c r="DJ10" s="1080"/>
      <c r="DK10" s="1081"/>
      <c r="DL10" s="1079"/>
      <c r="DM10" s="1080"/>
      <c r="DN10" s="1080"/>
      <c r="DO10" s="1080"/>
      <c r="DP10" s="1081"/>
      <c r="DQ10" s="1079"/>
      <c r="DR10" s="1080"/>
      <c r="DS10" s="1080"/>
      <c r="DT10" s="1080"/>
      <c r="DU10" s="1081"/>
      <c r="DV10" s="1082"/>
      <c r="DW10" s="1083"/>
      <c r="DX10" s="1083"/>
      <c r="DY10" s="1083"/>
      <c r="DZ10" s="1084"/>
      <c r="EA10" s="254"/>
    </row>
    <row r="11" spans="1:131" s="255" customFormat="1" ht="26.25" customHeight="1">
      <c r="A11" s="261">
        <v>5</v>
      </c>
      <c r="B11" s="1127"/>
      <c r="C11" s="1128"/>
      <c r="D11" s="1128"/>
      <c r="E11" s="1128"/>
      <c r="F11" s="1128"/>
      <c r="G11" s="1128"/>
      <c r="H11" s="1128"/>
      <c r="I11" s="1128"/>
      <c r="J11" s="1128"/>
      <c r="K11" s="1128"/>
      <c r="L11" s="1128"/>
      <c r="M11" s="1128"/>
      <c r="N11" s="1128"/>
      <c r="O11" s="1128"/>
      <c r="P11" s="1129"/>
      <c r="Q11" s="1133"/>
      <c r="R11" s="1134"/>
      <c r="S11" s="1134"/>
      <c r="T11" s="1134"/>
      <c r="U11" s="1134"/>
      <c r="V11" s="1134"/>
      <c r="W11" s="1134"/>
      <c r="X11" s="1134"/>
      <c r="Y11" s="1134"/>
      <c r="Z11" s="1134"/>
      <c r="AA11" s="1134"/>
      <c r="AB11" s="1134"/>
      <c r="AC11" s="1134"/>
      <c r="AD11" s="1134"/>
      <c r="AE11" s="1135"/>
      <c r="AF11" s="1109"/>
      <c r="AG11" s="1110"/>
      <c r="AH11" s="1110"/>
      <c r="AI11" s="1110"/>
      <c r="AJ11" s="1111"/>
      <c r="AK11" s="1176"/>
      <c r="AL11" s="1177"/>
      <c r="AM11" s="1177"/>
      <c r="AN11" s="1177"/>
      <c r="AO11" s="1177"/>
      <c r="AP11" s="1177"/>
      <c r="AQ11" s="1177"/>
      <c r="AR11" s="1177"/>
      <c r="AS11" s="1177"/>
      <c r="AT11" s="1177"/>
      <c r="AU11" s="1174"/>
      <c r="AV11" s="1174"/>
      <c r="AW11" s="1174"/>
      <c r="AX11" s="1174"/>
      <c r="AY11" s="1175"/>
      <c r="AZ11" s="252"/>
      <c r="BA11" s="252"/>
      <c r="BB11" s="252"/>
      <c r="BC11" s="252"/>
      <c r="BD11" s="252"/>
      <c r="BE11" s="253"/>
      <c r="BF11" s="253"/>
      <c r="BG11" s="253"/>
      <c r="BH11" s="253"/>
      <c r="BI11" s="253"/>
      <c r="BJ11" s="253"/>
      <c r="BK11" s="253"/>
      <c r="BL11" s="253"/>
      <c r="BM11" s="253"/>
      <c r="BN11" s="253"/>
      <c r="BO11" s="253"/>
      <c r="BP11" s="253"/>
      <c r="BQ11" s="262">
        <v>5</v>
      </c>
      <c r="BR11" s="263"/>
      <c r="BS11" s="1104"/>
      <c r="BT11" s="1105"/>
      <c r="BU11" s="1105"/>
      <c r="BV11" s="1105"/>
      <c r="BW11" s="1105"/>
      <c r="BX11" s="1105"/>
      <c r="BY11" s="1105"/>
      <c r="BZ11" s="1105"/>
      <c r="CA11" s="1105"/>
      <c r="CB11" s="1105"/>
      <c r="CC11" s="1105"/>
      <c r="CD11" s="1105"/>
      <c r="CE11" s="1105"/>
      <c r="CF11" s="1105"/>
      <c r="CG11" s="1106"/>
      <c r="CH11" s="1079"/>
      <c r="CI11" s="1080"/>
      <c r="CJ11" s="1080"/>
      <c r="CK11" s="1080"/>
      <c r="CL11" s="1081"/>
      <c r="CM11" s="1079"/>
      <c r="CN11" s="1080"/>
      <c r="CO11" s="1080"/>
      <c r="CP11" s="1080"/>
      <c r="CQ11" s="1081"/>
      <c r="CR11" s="1079"/>
      <c r="CS11" s="1080"/>
      <c r="CT11" s="1080"/>
      <c r="CU11" s="1080"/>
      <c r="CV11" s="1081"/>
      <c r="CW11" s="1079"/>
      <c r="CX11" s="1080"/>
      <c r="CY11" s="1080"/>
      <c r="CZ11" s="1080"/>
      <c r="DA11" s="1081"/>
      <c r="DB11" s="1079"/>
      <c r="DC11" s="1080"/>
      <c r="DD11" s="1080"/>
      <c r="DE11" s="1080"/>
      <c r="DF11" s="1081"/>
      <c r="DG11" s="1079"/>
      <c r="DH11" s="1080"/>
      <c r="DI11" s="1080"/>
      <c r="DJ11" s="1080"/>
      <c r="DK11" s="1081"/>
      <c r="DL11" s="1079"/>
      <c r="DM11" s="1080"/>
      <c r="DN11" s="1080"/>
      <c r="DO11" s="1080"/>
      <c r="DP11" s="1081"/>
      <c r="DQ11" s="1079"/>
      <c r="DR11" s="1080"/>
      <c r="DS11" s="1080"/>
      <c r="DT11" s="1080"/>
      <c r="DU11" s="1081"/>
      <c r="DV11" s="1082"/>
      <c r="DW11" s="1083"/>
      <c r="DX11" s="1083"/>
      <c r="DY11" s="1083"/>
      <c r="DZ11" s="1084"/>
      <c r="EA11" s="254"/>
    </row>
    <row r="12" spans="1:131" s="255" customFormat="1" ht="26.25" customHeight="1">
      <c r="A12" s="261">
        <v>6</v>
      </c>
      <c r="B12" s="1127"/>
      <c r="C12" s="1128"/>
      <c r="D12" s="1128"/>
      <c r="E12" s="1128"/>
      <c r="F12" s="1128"/>
      <c r="G12" s="1128"/>
      <c r="H12" s="1128"/>
      <c r="I12" s="1128"/>
      <c r="J12" s="1128"/>
      <c r="K12" s="1128"/>
      <c r="L12" s="1128"/>
      <c r="M12" s="1128"/>
      <c r="N12" s="1128"/>
      <c r="O12" s="1128"/>
      <c r="P12" s="1129"/>
      <c r="Q12" s="1133"/>
      <c r="R12" s="1134"/>
      <c r="S12" s="1134"/>
      <c r="T12" s="1134"/>
      <c r="U12" s="1134"/>
      <c r="V12" s="1134"/>
      <c r="W12" s="1134"/>
      <c r="X12" s="1134"/>
      <c r="Y12" s="1134"/>
      <c r="Z12" s="1134"/>
      <c r="AA12" s="1134"/>
      <c r="AB12" s="1134"/>
      <c r="AC12" s="1134"/>
      <c r="AD12" s="1134"/>
      <c r="AE12" s="1135"/>
      <c r="AF12" s="1109"/>
      <c r="AG12" s="1110"/>
      <c r="AH12" s="1110"/>
      <c r="AI12" s="1110"/>
      <c r="AJ12" s="1111"/>
      <c r="AK12" s="1176"/>
      <c r="AL12" s="1177"/>
      <c r="AM12" s="1177"/>
      <c r="AN12" s="1177"/>
      <c r="AO12" s="1177"/>
      <c r="AP12" s="1177"/>
      <c r="AQ12" s="1177"/>
      <c r="AR12" s="1177"/>
      <c r="AS12" s="1177"/>
      <c r="AT12" s="1177"/>
      <c r="AU12" s="1174"/>
      <c r="AV12" s="1174"/>
      <c r="AW12" s="1174"/>
      <c r="AX12" s="1174"/>
      <c r="AY12" s="1175"/>
      <c r="AZ12" s="252"/>
      <c r="BA12" s="252"/>
      <c r="BB12" s="252"/>
      <c r="BC12" s="252"/>
      <c r="BD12" s="252"/>
      <c r="BE12" s="253"/>
      <c r="BF12" s="253"/>
      <c r="BG12" s="253"/>
      <c r="BH12" s="253"/>
      <c r="BI12" s="253"/>
      <c r="BJ12" s="253"/>
      <c r="BK12" s="253"/>
      <c r="BL12" s="253"/>
      <c r="BM12" s="253"/>
      <c r="BN12" s="253"/>
      <c r="BO12" s="253"/>
      <c r="BP12" s="253"/>
      <c r="BQ12" s="262">
        <v>6</v>
      </c>
      <c r="BR12" s="263"/>
      <c r="BS12" s="1104"/>
      <c r="BT12" s="1105"/>
      <c r="BU12" s="1105"/>
      <c r="BV12" s="1105"/>
      <c r="BW12" s="1105"/>
      <c r="BX12" s="1105"/>
      <c r="BY12" s="1105"/>
      <c r="BZ12" s="1105"/>
      <c r="CA12" s="1105"/>
      <c r="CB12" s="1105"/>
      <c r="CC12" s="1105"/>
      <c r="CD12" s="1105"/>
      <c r="CE12" s="1105"/>
      <c r="CF12" s="1105"/>
      <c r="CG12" s="1106"/>
      <c r="CH12" s="1079"/>
      <c r="CI12" s="1080"/>
      <c r="CJ12" s="1080"/>
      <c r="CK12" s="1080"/>
      <c r="CL12" s="1081"/>
      <c r="CM12" s="1079"/>
      <c r="CN12" s="1080"/>
      <c r="CO12" s="1080"/>
      <c r="CP12" s="1080"/>
      <c r="CQ12" s="1081"/>
      <c r="CR12" s="1079"/>
      <c r="CS12" s="1080"/>
      <c r="CT12" s="1080"/>
      <c r="CU12" s="1080"/>
      <c r="CV12" s="1081"/>
      <c r="CW12" s="1079"/>
      <c r="CX12" s="1080"/>
      <c r="CY12" s="1080"/>
      <c r="CZ12" s="1080"/>
      <c r="DA12" s="1081"/>
      <c r="DB12" s="1079"/>
      <c r="DC12" s="1080"/>
      <c r="DD12" s="1080"/>
      <c r="DE12" s="1080"/>
      <c r="DF12" s="1081"/>
      <c r="DG12" s="1079"/>
      <c r="DH12" s="1080"/>
      <c r="DI12" s="1080"/>
      <c r="DJ12" s="1080"/>
      <c r="DK12" s="1081"/>
      <c r="DL12" s="1079"/>
      <c r="DM12" s="1080"/>
      <c r="DN12" s="1080"/>
      <c r="DO12" s="1080"/>
      <c r="DP12" s="1081"/>
      <c r="DQ12" s="1079"/>
      <c r="DR12" s="1080"/>
      <c r="DS12" s="1080"/>
      <c r="DT12" s="1080"/>
      <c r="DU12" s="1081"/>
      <c r="DV12" s="1082"/>
      <c r="DW12" s="1083"/>
      <c r="DX12" s="1083"/>
      <c r="DY12" s="1083"/>
      <c r="DZ12" s="1084"/>
      <c r="EA12" s="254"/>
    </row>
    <row r="13" spans="1:131" s="255" customFormat="1" ht="26.25" customHeight="1">
      <c r="A13" s="261">
        <v>7</v>
      </c>
      <c r="B13" s="1127"/>
      <c r="C13" s="1128"/>
      <c r="D13" s="1128"/>
      <c r="E13" s="1128"/>
      <c r="F13" s="1128"/>
      <c r="G13" s="1128"/>
      <c r="H13" s="1128"/>
      <c r="I13" s="1128"/>
      <c r="J13" s="1128"/>
      <c r="K13" s="1128"/>
      <c r="L13" s="1128"/>
      <c r="M13" s="1128"/>
      <c r="N13" s="1128"/>
      <c r="O13" s="1128"/>
      <c r="P13" s="1129"/>
      <c r="Q13" s="1133"/>
      <c r="R13" s="1134"/>
      <c r="S13" s="1134"/>
      <c r="T13" s="1134"/>
      <c r="U13" s="1134"/>
      <c r="V13" s="1134"/>
      <c r="W13" s="1134"/>
      <c r="X13" s="1134"/>
      <c r="Y13" s="1134"/>
      <c r="Z13" s="1134"/>
      <c r="AA13" s="1134"/>
      <c r="AB13" s="1134"/>
      <c r="AC13" s="1134"/>
      <c r="AD13" s="1134"/>
      <c r="AE13" s="1135"/>
      <c r="AF13" s="1109"/>
      <c r="AG13" s="1110"/>
      <c r="AH13" s="1110"/>
      <c r="AI13" s="1110"/>
      <c r="AJ13" s="1111"/>
      <c r="AK13" s="1176"/>
      <c r="AL13" s="1177"/>
      <c r="AM13" s="1177"/>
      <c r="AN13" s="1177"/>
      <c r="AO13" s="1177"/>
      <c r="AP13" s="1177"/>
      <c r="AQ13" s="1177"/>
      <c r="AR13" s="1177"/>
      <c r="AS13" s="1177"/>
      <c r="AT13" s="1177"/>
      <c r="AU13" s="1174"/>
      <c r="AV13" s="1174"/>
      <c r="AW13" s="1174"/>
      <c r="AX13" s="1174"/>
      <c r="AY13" s="1175"/>
      <c r="AZ13" s="252"/>
      <c r="BA13" s="252"/>
      <c r="BB13" s="252"/>
      <c r="BC13" s="252"/>
      <c r="BD13" s="252"/>
      <c r="BE13" s="253"/>
      <c r="BF13" s="253"/>
      <c r="BG13" s="253"/>
      <c r="BH13" s="253"/>
      <c r="BI13" s="253"/>
      <c r="BJ13" s="253"/>
      <c r="BK13" s="253"/>
      <c r="BL13" s="253"/>
      <c r="BM13" s="253"/>
      <c r="BN13" s="253"/>
      <c r="BO13" s="253"/>
      <c r="BP13" s="253"/>
      <c r="BQ13" s="262">
        <v>7</v>
      </c>
      <c r="BR13" s="263"/>
      <c r="BS13" s="1104"/>
      <c r="BT13" s="1105"/>
      <c r="BU13" s="1105"/>
      <c r="BV13" s="1105"/>
      <c r="BW13" s="1105"/>
      <c r="BX13" s="1105"/>
      <c r="BY13" s="1105"/>
      <c r="BZ13" s="1105"/>
      <c r="CA13" s="1105"/>
      <c r="CB13" s="1105"/>
      <c r="CC13" s="1105"/>
      <c r="CD13" s="1105"/>
      <c r="CE13" s="1105"/>
      <c r="CF13" s="1105"/>
      <c r="CG13" s="1106"/>
      <c r="CH13" s="1079"/>
      <c r="CI13" s="1080"/>
      <c r="CJ13" s="1080"/>
      <c r="CK13" s="1080"/>
      <c r="CL13" s="1081"/>
      <c r="CM13" s="1079"/>
      <c r="CN13" s="1080"/>
      <c r="CO13" s="1080"/>
      <c r="CP13" s="1080"/>
      <c r="CQ13" s="1081"/>
      <c r="CR13" s="1079"/>
      <c r="CS13" s="1080"/>
      <c r="CT13" s="1080"/>
      <c r="CU13" s="1080"/>
      <c r="CV13" s="1081"/>
      <c r="CW13" s="1079"/>
      <c r="CX13" s="1080"/>
      <c r="CY13" s="1080"/>
      <c r="CZ13" s="1080"/>
      <c r="DA13" s="1081"/>
      <c r="DB13" s="1079"/>
      <c r="DC13" s="1080"/>
      <c r="DD13" s="1080"/>
      <c r="DE13" s="1080"/>
      <c r="DF13" s="1081"/>
      <c r="DG13" s="1079"/>
      <c r="DH13" s="1080"/>
      <c r="DI13" s="1080"/>
      <c r="DJ13" s="1080"/>
      <c r="DK13" s="1081"/>
      <c r="DL13" s="1079"/>
      <c r="DM13" s="1080"/>
      <c r="DN13" s="1080"/>
      <c r="DO13" s="1080"/>
      <c r="DP13" s="1081"/>
      <c r="DQ13" s="1079"/>
      <c r="DR13" s="1080"/>
      <c r="DS13" s="1080"/>
      <c r="DT13" s="1080"/>
      <c r="DU13" s="1081"/>
      <c r="DV13" s="1082"/>
      <c r="DW13" s="1083"/>
      <c r="DX13" s="1083"/>
      <c r="DY13" s="1083"/>
      <c r="DZ13" s="1084"/>
      <c r="EA13" s="254"/>
    </row>
    <row r="14" spans="1:131" s="255" customFormat="1" ht="26.25" customHeight="1">
      <c r="A14" s="261">
        <v>8</v>
      </c>
      <c r="B14" s="1127"/>
      <c r="C14" s="1128"/>
      <c r="D14" s="1128"/>
      <c r="E14" s="1128"/>
      <c r="F14" s="1128"/>
      <c r="G14" s="1128"/>
      <c r="H14" s="1128"/>
      <c r="I14" s="1128"/>
      <c r="J14" s="1128"/>
      <c r="K14" s="1128"/>
      <c r="L14" s="1128"/>
      <c r="M14" s="1128"/>
      <c r="N14" s="1128"/>
      <c r="O14" s="1128"/>
      <c r="P14" s="1129"/>
      <c r="Q14" s="1133"/>
      <c r="R14" s="1134"/>
      <c r="S14" s="1134"/>
      <c r="T14" s="1134"/>
      <c r="U14" s="1134"/>
      <c r="V14" s="1134"/>
      <c r="W14" s="1134"/>
      <c r="X14" s="1134"/>
      <c r="Y14" s="1134"/>
      <c r="Z14" s="1134"/>
      <c r="AA14" s="1134"/>
      <c r="AB14" s="1134"/>
      <c r="AC14" s="1134"/>
      <c r="AD14" s="1134"/>
      <c r="AE14" s="1135"/>
      <c r="AF14" s="1109"/>
      <c r="AG14" s="1110"/>
      <c r="AH14" s="1110"/>
      <c r="AI14" s="1110"/>
      <c r="AJ14" s="1111"/>
      <c r="AK14" s="1176"/>
      <c r="AL14" s="1177"/>
      <c r="AM14" s="1177"/>
      <c r="AN14" s="1177"/>
      <c r="AO14" s="1177"/>
      <c r="AP14" s="1177"/>
      <c r="AQ14" s="1177"/>
      <c r="AR14" s="1177"/>
      <c r="AS14" s="1177"/>
      <c r="AT14" s="1177"/>
      <c r="AU14" s="1174"/>
      <c r="AV14" s="1174"/>
      <c r="AW14" s="1174"/>
      <c r="AX14" s="1174"/>
      <c r="AY14" s="1175"/>
      <c r="AZ14" s="252"/>
      <c r="BA14" s="252"/>
      <c r="BB14" s="252"/>
      <c r="BC14" s="252"/>
      <c r="BD14" s="252"/>
      <c r="BE14" s="253"/>
      <c r="BF14" s="253"/>
      <c r="BG14" s="253"/>
      <c r="BH14" s="253"/>
      <c r="BI14" s="253"/>
      <c r="BJ14" s="253"/>
      <c r="BK14" s="253"/>
      <c r="BL14" s="253"/>
      <c r="BM14" s="253"/>
      <c r="BN14" s="253"/>
      <c r="BO14" s="253"/>
      <c r="BP14" s="253"/>
      <c r="BQ14" s="262">
        <v>8</v>
      </c>
      <c r="BR14" s="263"/>
      <c r="BS14" s="1104"/>
      <c r="BT14" s="1105"/>
      <c r="BU14" s="1105"/>
      <c r="BV14" s="1105"/>
      <c r="BW14" s="1105"/>
      <c r="BX14" s="1105"/>
      <c r="BY14" s="1105"/>
      <c r="BZ14" s="1105"/>
      <c r="CA14" s="1105"/>
      <c r="CB14" s="1105"/>
      <c r="CC14" s="1105"/>
      <c r="CD14" s="1105"/>
      <c r="CE14" s="1105"/>
      <c r="CF14" s="1105"/>
      <c r="CG14" s="1106"/>
      <c r="CH14" s="1079"/>
      <c r="CI14" s="1080"/>
      <c r="CJ14" s="1080"/>
      <c r="CK14" s="1080"/>
      <c r="CL14" s="1081"/>
      <c r="CM14" s="1079"/>
      <c r="CN14" s="1080"/>
      <c r="CO14" s="1080"/>
      <c r="CP14" s="1080"/>
      <c r="CQ14" s="1081"/>
      <c r="CR14" s="1079"/>
      <c r="CS14" s="1080"/>
      <c r="CT14" s="1080"/>
      <c r="CU14" s="1080"/>
      <c r="CV14" s="1081"/>
      <c r="CW14" s="1079"/>
      <c r="CX14" s="1080"/>
      <c r="CY14" s="1080"/>
      <c r="CZ14" s="1080"/>
      <c r="DA14" s="1081"/>
      <c r="DB14" s="1079"/>
      <c r="DC14" s="1080"/>
      <c r="DD14" s="1080"/>
      <c r="DE14" s="1080"/>
      <c r="DF14" s="1081"/>
      <c r="DG14" s="1079"/>
      <c r="DH14" s="1080"/>
      <c r="DI14" s="1080"/>
      <c r="DJ14" s="1080"/>
      <c r="DK14" s="1081"/>
      <c r="DL14" s="1079"/>
      <c r="DM14" s="1080"/>
      <c r="DN14" s="1080"/>
      <c r="DO14" s="1080"/>
      <c r="DP14" s="1081"/>
      <c r="DQ14" s="1079"/>
      <c r="DR14" s="1080"/>
      <c r="DS14" s="1080"/>
      <c r="DT14" s="1080"/>
      <c r="DU14" s="1081"/>
      <c r="DV14" s="1082"/>
      <c r="DW14" s="1083"/>
      <c r="DX14" s="1083"/>
      <c r="DY14" s="1083"/>
      <c r="DZ14" s="1084"/>
      <c r="EA14" s="254"/>
    </row>
    <row r="15" spans="1:131" s="255" customFormat="1" ht="26.25" customHeight="1">
      <c r="A15" s="261">
        <v>9</v>
      </c>
      <c r="B15" s="1127"/>
      <c r="C15" s="1128"/>
      <c r="D15" s="1128"/>
      <c r="E15" s="1128"/>
      <c r="F15" s="1128"/>
      <c r="G15" s="1128"/>
      <c r="H15" s="1128"/>
      <c r="I15" s="1128"/>
      <c r="J15" s="1128"/>
      <c r="K15" s="1128"/>
      <c r="L15" s="1128"/>
      <c r="M15" s="1128"/>
      <c r="N15" s="1128"/>
      <c r="O15" s="1128"/>
      <c r="P15" s="1129"/>
      <c r="Q15" s="1133"/>
      <c r="R15" s="1134"/>
      <c r="S15" s="1134"/>
      <c r="T15" s="1134"/>
      <c r="U15" s="1134"/>
      <c r="V15" s="1134"/>
      <c r="W15" s="1134"/>
      <c r="X15" s="1134"/>
      <c r="Y15" s="1134"/>
      <c r="Z15" s="1134"/>
      <c r="AA15" s="1134"/>
      <c r="AB15" s="1134"/>
      <c r="AC15" s="1134"/>
      <c r="AD15" s="1134"/>
      <c r="AE15" s="1135"/>
      <c r="AF15" s="1109"/>
      <c r="AG15" s="1110"/>
      <c r="AH15" s="1110"/>
      <c r="AI15" s="1110"/>
      <c r="AJ15" s="1111"/>
      <c r="AK15" s="1176"/>
      <c r="AL15" s="1177"/>
      <c r="AM15" s="1177"/>
      <c r="AN15" s="1177"/>
      <c r="AO15" s="1177"/>
      <c r="AP15" s="1177"/>
      <c r="AQ15" s="1177"/>
      <c r="AR15" s="1177"/>
      <c r="AS15" s="1177"/>
      <c r="AT15" s="1177"/>
      <c r="AU15" s="1174"/>
      <c r="AV15" s="1174"/>
      <c r="AW15" s="1174"/>
      <c r="AX15" s="1174"/>
      <c r="AY15" s="1175"/>
      <c r="AZ15" s="252"/>
      <c r="BA15" s="252"/>
      <c r="BB15" s="252"/>
      <c r="BC15" s="252"/>
      <c r="BD15" s="252"/>
      <c r="BE15" s="253"/>
      <c r="BF15" s="253"/>
      <c r="BG15" s="253"/>
      <c r="BH15" s="253"/>
      <c r="BI15" s="253"/>
      <c r="BJ15" s="253"/>
      <c r="BK15" s="253"/>
      <c r="BL15" s="253"/>
      <c r="BM15" s="253"/>
      <c r="BN15" s="253"/>
      <c r="BO15" s="253"/>
      <c r="BP15" s="253"/>
      <c r="BQ15" s="262">
        <v>9</v>
      </c>
      <c r="BR15" s="263"/>
      <c r="BS15" s="1104"/>
      <c r="BT15" s="1105"/>
      <c r="BU15" s="1105"/>
      <c r="BV15" s="1105"/>
      <c r="BW15" s="1105"/>
      <c r="BX15" s="1105"/>
      <c r="BY15" s="1105"/>
      <c r="BZ15" s="1105"/>
      <c r="CA15" s="1105"/>
      <c r="CB15" s="1105"/>
      <c r="CC15" s="1105"/>
      <c r="CD15" s="1105"/>
      <c r="CE15" s="1105"/>
      <c r="CF15" s="1105"/>
      <c r="CG15" s="1106"/>
      <c r="CH15" s="1079"/>
      <c r="CI15" s="1080"/>
      <c r="CJ15" s="1080"/>
      <c r="CK15" s="1080"/>
      <c r="CL15" s="1081"/>
      <c r="CM15" s="1079"/>
      <c r="CN15" s="1080"/>
      <c r="CO15" s="1080"/>
      <c r="CP15" s="1080"/>
      <c r="CQ15" s="1081"/>
      <c r="CR15" s="1079"/>
      <c r="CS15" s="1080"/>
      <c r="CT15" s="1080"/>
      <c r="CU15" s="1080"/>
      <c r="CV15" s="1081"/>
      <c r="CW15" s="1079"/>
      <c r="CX15" s="1080"/>
      <c r="CY15" s="1080"/>
      <c r="CZ15" s="1080"/>
      <c r="DA15" s="1081"/>
      <c r="DB15" s="1079"/>
      <c r="DC15" s="1080"/>
      <c r="DD15" s="1080"/>
      <c r="DE15" s="1080"/>
      <c r="DF15" s="1081"/>
      <c r="DG15" s="1079"/>
      <c r="DH15" s="1080"/>
      <c r="DI15" s="1080"/>
      <c r="DJ15" s="1080"/>
      <c r="DK15" s="1081"/>
      <c r="DL15" s="1079"/>
      <c r="DM15" s="1080"/>
      <c r="DN15" s="1080"/>
      <c r="DO15" s="1080"/>
      <c r="DP15" s="1081"/>
      <c r="DQ15" s="1079"/>
      <c r="DR15" s="1080"/>
      <c r="DS15" s="1080"/>
      <c r="DT15" s="1080"/>
      <c r="DU15" s="1081"/>
      <c r="DV15" s="1082"/>
      <c r="DW15" s="1083"/>
      <c r="DX15" s="1083"/>
      <c r="DY15" s="1083"/>
      <c r="DZ15" s="1084"/>
      <c r="EA15" s="254"/>
    </row>
    <row r="16" spans="1:131" s="255" customFormat="1" ht="26.25" customHeight="1">
      <c r="A16" s="261">
        <v>10</v>
      </c>
      <c r="B16" s="1127"/>
      <c r="C16" s="1128"/>
      <c r="D16" s="1128"/>
      <c r="E16" s="1128"/>
      <c r="F16" s="1128"/>
      <c r="G16" s="1128"/>
      <c r="H16" s="1128"/>
      <c r="I16" s="1128"/>
      <c r="J16" s="1128"/>
      <c r="K16" s="1128"/>
      <c r="L16" s="1128"/>
      <c r="M16" s="1128"/>
      <c r="N16" s="1128"/>
      <c r="O16" s="1128"/>
      <c r="P16" s="1129"/>
      <c r="Q16" s="1133"/>
      <c r="R16" s="1134"/>
      <c r="S16" s="1134"/>
      <c r="T16" s="1134"/>
      <c r="U16" s="1134"/>
      <c r="V16" s="1134"/>
      <c r="W16" s="1134"/>
      <c r="X16" s="1134"/>
      <c r="Y16" s="1134"/>
      <c r="Z16" s="1134"/>
      <c r="AA16" s="1134"/>
      <c r="AB16" s="1134"/>
      <c r="AC16" s="1134"/>
      <c r="AD16" s="1134"/>
      <c r="AE16" s="1135"/>
      <c r="AF16" s="1109"/>
      <c r="AG16" s="1110"/>
      <c r="AH16" s="1110"/>
      <c r="AI16" s="1110"/>
      <c r="AJ16" s="1111"/>
      <c r="AK16" s="1176"/>
      <c r="AL16" s="1177"/>
      <c r="AM16" s="1177"/>
      <c r="AN16" s="1177"/>
      <c r="AO16" s="1177"/>
      <c r="AP16" s="1177"/>
      <c r="AQ16" s="1177"/>
      <c r="AR16" s="1177"/>
      <c r="AS16" s="1177"/>
      <c r="AT16" s="1177"/>
      <c r="AU16" s="1174"/>
      <c r="AV16" s="1174"/>
      <c r="AW16" s="1174"/>
      <c r="AX16" s="1174"/>
      <c r="AY16" s="1175"/>
      <c r="AZ16" s="252"/>
      <c r="BA16" s="252"/>
      <c r="BB16" s="252"/>
      <c r="BC16" s="252"/>
      <c r="BD16" s="252"/>
      <c r="BE16" s="253"/>
      <c r="BF16" s="253"/>
      <c r="BG16" s="253"/>
      <c r="BH16" s="253"/>
      <c r="BI16" s="253"/>
      <c r="BJ16" s="253"/>
      <c r="BK16" s="253"/>
      <c r="BL16" s="253"/>
      <c r="BM16" s="253"/>
      <c r="BN16" s="253"/>
      <c r="BO16" s="253"/>
      <c r="BP16" s="253"/>
      <c r="BQ16" s="262">
        <v>10</v>
      </c>
      <c r="BR16" s="263"/>
      <c r="BS16" s="1104"/>
      <c r="BT16" s="1105"/>
      <c r="BU16" s="1105"/>
      <c r="BV16" s="1105"/>
      <c r="BW16" s="1105"/>
      <c r="BX16" s="1105"/>
      <c r="BY16" s="1105"/>
      <c r="BZ16" s="1105"/>
      <c r="CA16" s="1105"/>
      <c r="CB16" s="1105"/>
      <c r="CC16" s="1105"/>
      <c r="CD16" s="1105"/>
      <c r="CE16" s="1105"/>
      <c r="CF16" s="1105"/>
      <c r="CG16" s="1106"/>
      <c r="CH16" s="1079"/>
      <c r="CI16" s="1080"/>
      <c r="CJ16" s="1080"/>
      <c r="CK16" s="1080"/>
      <c r="CL16" s="1081"/>
      <c r="CM16" s="1079"/>
      <c r="CN16" s="1080"/>
      <c r="CO16" s="1080"/>
      <c r="CP16" s="1080"/>
      <c r="CQ16" s="1081"/>
      <c r="CR16" s="1079"/>
      <c r="CS16" s="1080"/>
      <c r="CT16" s="1080"/>
      <c r="CU16" s="1080"/>
      <c r="CV16" s="1081"/>
      <c r="CW16" s="1079"/>
      <c r="CX16" s="1080"/>
      <c r="CY16" s="1080"/>
      <c r="CZ16" s="1080"/>
      <c r="DA16" s="1081"/>
      <c r="DB16" s="1079"/>
      <c r="DC16" s="1080"/>
      <c r="DD16" s="1080"/>
      <c r="DE16" s="1080"/>
      <c r="DF16" s="1081"/>
      <c r="DG16" s="1079"/>
      <c r="DH16" s="1080"/>
      <c r="DI16" s="1080"/>
      <c r="DJ16" s="1080"/>
      <c r="DK16" s="1081"/>
      <c r="DL16" s="1079"/>
      <c r="DM16" s="1080"/>
      <c r="DN16" s="1080"/>
      <c r="DO16" s="1080"/>
      <c r="DP16" s="1081"/>
      <c r="DQ16" s="1079"/>
      <c r="DR16" s="1080"/>
      <c r="DS16" s="1080"/>
      <c r="DT16" s="1080"/>
      <c r="DU16" s="1081"/>
      <c r="DV16" s="1082"/>
      <c r="DW16" s="1083"/>
      <c r="DX16" s="1083"/>
      <c r="DY16" s="1083"/>
      <c r="DZ16" s="1084"/>
      <c r="EA16" s="254"/>
    </row>
    <row r="17" spans="1:131" s="255" customFormat="1" ht="26.25" customHeight="1">
      <c r="A17" s="261">
        <v>11</v>
      </c>
      <c r="B17" s="1127"/>
      <c r="C17" s="1128"/>
      <c r="D17" s="1128"/>
      <c r="E17" s="1128"/>
      <c r="F17" s="1128"/>
      <c r="G17" s="1128"/>
      <c r="H17" s="1128"/>
      <c r="I17" s="1128"/>
      <c r="J17" s="1128"/>
      <c r="K17" s="1128"/>
      <c r="L17" s="1128"/>
      <c r="M17" s="1128"/>
      <c r="N17" s="1128"/>
      <c r="O17" s="1128"/>
      <c r="P17" s="1129"/>
      <c r="Q17" s="1133"/>
      <c r="R17" s="1134"/>
      <c r="S17" s="1134"/>
      <c r="T17" s="1134"/>
      <c r="U17" s="1134"/>
      <c r="V17" s="1134"/>
      <c r="W17" s="1134"/>
      <c r="X17" s="1134"/>
      <c r="Y17" s="1134"/>
      <c r="Z17" s="1134"/>
      <c r="AA17" s="1134"/>
      <c r="AB17" s="1134"/>
      <c r="AC17" s="1134"/>
      <c r="AD17" s="1134"/>
      <c r="AE17" s="1135"/>
      <c r="AF17" s="1109"/>
      <c r="AG17" s="1110"/>
      <c r="AH17" s="1110"/>
      <c r="AI17" s="1110"/>
      <c r="AJ17" s="1111"/>
      <c r="AK17" s="1176"/>
      <c r="AL17" s="1177"/>
      <c r="AM17" s="1177"/>
      <c r="AN17" s="1177"/>
      <c r="AO17" s="1177"/>
      <c r="AP17" s="1177"/>
      <c r="AQ17" s="1177"/>
      <c r="AR17" s="1177"/>
      <c r="AS17" s="1177"/>
      <c r="AT17" s="1177"/>
      <c r="AU17" s="1174"/>
      <c r="AV17" s="1174"/>
      <c r="AW17" s="1174"/>
      <c r="AX17" s="1174"/>
      <c r="AY17" s="1175"/>
      <c r="AZ17" s="252"/>
      <c r="BA17" s="252"/>
      <c r="BB17" s="252"/>
      <c r="BC17" s="252"/>
      <c r="BD17" s="252"/>
      <c r="BE17" s="253"/>
      <c r="BF17" s="253"/>
      <c r="BG17" s="253"/>
      <c r="BH17" s="253"/>
      <c r="BI17" s="253"/>
      <c r="BJ17" s="253"/>
      <c r="BK17" s="253"/>
      <c r="BL17" s="253"/>
      <c r="BM17" s="253"/>
      <c r="BN17" s="253"/>
      <c r="BO17" s="253"/>
      <c r="BP17" s="253"/>
      <c r="BQ17" s="262">
        <v>11</v>
      </c>
      <c r="BR17" s="263"/>
      <c r="BS17" s="1104"/>
      <c r="BT17" s="1105"/>
      <c r="BU17" s="1105"/>
      <c r="BV17" s="1105"/>
      <c r="BW17" s="1105"/>
      <c r="BX17" s="1105"/>
      <c r="BY17" s="1105"/>
      <c r="BZ17" s="1105"/>
      <c r="CA17" s="1105"/>
      <c r="CB17" s="1105"/>
      <c r="CC17" s="1105"/>
      <c r="CD17" s="1105"/>
      <c r="CE17" s="1105"/>
      <c r="CF17" s="1105"/>
      <c r="CG17" s="1106"/>
      <c r="CH17" s="1079"/>
      <c r="CI17" s="1080"/>
      <c r="CJ17" s="1080"/>
      <c r="CK17" s="1080"/>
      <c r="CL17" s="1081"/>
      <c r="CM17" s="1079"/>
      <c r="CN17" s="1080"/>
      <c r="CO17" s="1080"/>
      <c r="CP17" s="1080"/>
      <c r="CQ17" s="1081"/>
      <c r="CR17" s="1079"/>
      <c r="CS17" s="1080"/>
      <c r="CT17" s="1080"/>
      <c r="CU17" s="1080"/>
      <c r="CV17" s="1081"/>
      <c r="CW17" s="1079"/>
      <c r="CX17" s="1080"/>
      <c r="CY17" s="1080"/>
      <c r="CZ17" s="1080"/>
      <c r="DA17" s="1081"/>
      <c r="DB17" s="1079"/>
      <c r="DC17" s="1080"/>
      <c r="DD17" s="1080"/>
      <c r="DE17" s="1080"/>
      <c r="DF17" s="1081"/>
      <c r="DG17" s="1079"/>
      <c r="DH17" s="1080"/>
      <c r="DI17" s="1080"/>
      <c r="DJ17" s="1080"/>
      <c r="DK17" s="1081"/>
      <c r="DL17" s="1079"/>
      <c r="DM17" s="1080"/>
      <c r="DN17" s="1080"/>
      <c r="DO17" s="1080"/>
      <c r="DP17" s="1081"/>
      <c r="DQ17" s="1079"/>
      <c r="DR17" s="1080"/>
      <c r="DS17" s="1080"/>
      <c r="DT17" s="1080"/>
      <c r="DU17" s="1081"/>
      <c r="DV17" s="1082"/>
      <c r="DW17" s="1083"/>
      <c r="DX17" s="1083"/>
      <c r="DY17" s="1083"/>
      <c r="DZ17" s="1084"/>
      <c r="EA17" s="254"/>
    </row>
    <row r="18" spans="1:131" s="255" customFormat="1" ht="26.25" customHeight="1">
      <c r="A18" s="261">
        <v>12</v>
      </c>
      <c r="B18" s="1127"/>
      <c r="C18" s="1128"/>
      <c r="D18" s="1128"/>
      <c r="E18" s="1128"/>
      <c r="F18" s="1128"/>
      <c r="G18" s="1128"/>
      <c r="H18" s="1128"/>
      <c r="I18" s="1128"/>
      <c r="J18" s="1128"/>
      <c r="K18" s="1128"/>
      <c r="L18" s="1128"/>
      <c r="M18" s="1128"/>
      <c r="N18" s="1128"/>
      <c r="O18" s="1128"/>
      <c r="P18" s="1129"/>
      <c r="Q18" s="1133"/>
      <c r="R18" s="1134"/>
      <c r="S18" s="1134"/>
      <c r="T18" s="1134"/>
      <c r="U18" s="1134"/>
      <c r="V18" s="1134"/>
      <c r="W18" s="1134"/>
      <c r="X18" s="1134"/>
      <c r="Y18" s="1134"/>
      <c r="Z18" s="1134"/>
      <c r="AA18" s="1134"/>
      <c r="AB18" s="1134"/>
      <c r="AC18" s="1134"/>
      <c r="AD18" s="1134"/>
      <c r="AE18" s="1135"/>
      <c r="AF18" s="1109"/>
      <c r="AG18" s="1110"/>
      <c r="AH18" s="1110"/>
      <c r="AI18" s="1110"/>
      <c r="AJ18" s="1111"/>
      <c r="AK18" s="1176"/>
      <c r="AL18" s="1177"/>
      <c r="AM18" s="1177"/>
      <c r="AN18" s="1177"/>
      <c r="AO18" s="1177"/>
      <c r="AP18" s="1177"/>
      <c r="AQ18" s="1177"/>
      <c r="AR18" s="1177"/>
      <c r="AS18" s="1177"/>
      <c r="AT18" s="1177"/>
      <c r="AU18" s="1174"/>
      <c r="AV18" s="1174"/>
      <c r="AW18" s="1174"/>
      <c r="AX18" s="1174"/>
      <c r="AY18" s="1175"/>
      <c r="AZ18" s="252"/>
      <c r="BA18" s="252"/>
      <c r="BB18" s="252"/>
      <c r="BC18" s="252"/>
      <c r="BD18" s="252"/>
      <c r="BE18" s="253"/>
      <c r="BF18" s="253"/>
      <c r="BG18" s="253"/>
      <c r="BH18" s="253"/>
      <c r="BI18" s="253"/>
      <c r="BJ18" s="253"/>
      <c r="BK18" s="253"/>
      <c r="BL18" s="253"/>
      <c r="BM18" s="253"/>
      <c r="BN18" s="253"/>
      <c r="BO18" s="253"/>
      <c r="BP18" s="253"/>
      <c r="BQ18" s="262">
        <v>12</v>
      </c>
      <c r="BR18" s="263"/>
      <c r="BS18" s="1104"/>
      <c r="BT18" s="1105"/>
      <c r="BU18" s="1105"/>
      <c r="BV18" s="1105"/>
      <c r="BW18" s="1105"/>
      <c r="BX18" s="1105"/>
      <c r="BY18" s="1105"/>
      <c r="BZ18" s="1105"/>
      <c r="CA18" s="1105"/>
      <c r="CB18" s="1105"/>
      <c r="CC18" s="1105"/>
      <c r="CD18" s="1105"/>
      <c r="CE18" s="1105"/>
      <c r="CF18" s="1105"/>
      <c r="CG18" s="1106"/>
      <c r="CH18" s="1079"/>
      <c r="CI18" s="1080"/>
      <c r="CJ18" s="1080"/>
      <c r="CK18" s="1080"/>
      <c r="CL18" s="1081"/>
      <c r="CM18" s="1079"/>
      <c r="CN18" s="1080"/>
      <c r="CO18" s="1080"/>
      <c r="CP18" s="1080"/>
      <c r="CQ18" s="1081"/>
      <c r="CR18" s="1079"/>
      <c r="CS18" s="1080"/>
      <c r="CT18" s="1080"/>
      <c r="CU18" s="1080"/>
      <c r="CV18" s="1081"/>
      <c r="CW18" s="1079"/>
      <c r="CX18" s="1080"/>
      <c r="CY18" s="1080"/>
      <c r="CZ18" s="1080"/>
      <c r="DA18" s="1081"/>
      <c r="DB18" s="1079"/>
      <c r="DC18" s="1080"/>
      <c r="DD18" s="1080"/>
      <c r="DE18" s="1080"/>
      <c r="DF18" s="1081"/>
      <c r="DG18" s="1079"/>
      <c r="DH18" s="1080"/>
      <c r="DI18" s="1080"/>
      <c r="DJ18" s="1080"/>
      <c r="DK18" s="1081"/>
      <c r="DL18" s="1079"/>
      <c r="DM18" s="1080"/>
      <c r="DN18" s="1080"/>
      <c r="DO18" s="1080"/>
      <c r="DP18" s="1081"/>
      <c r="DQ18" s="1079"/>
      <c r="DR18" s="1080"/>
      <c r="DS18" s="1080"/>
      <c r="DT18" s="1080"/>
      <c r="DU18" s="1081"/>
      <c r="DV18" s="1082"/>
      <c r="DW18" s="1083"/>
      <c r="DX18" s="1083"/>
      <c r="DY18" s="1083"/>
      <c r="DZ18" s="1084"/>
      <c r="EA18" s="254"/>
    </row>
    <row r="19" spans="1:131" s="255" customFormat="1" ht="26.25" customHeight="1">
      <c r="A19" s="261">
        <v>13</v>
      </c>
      <c r="B19" s="1127"/>
      <c r="C19" s="1128"/>
      <c r="D19" s="1128"/>
      <c r="E19" s="1128"/>
      <c r="F19" s="1128"/>
      <c r="G19" s="1128"/>
      <c r="H19" s="1128"/>
      <c r="I19" s="1128"/>
      <c r="J19" s="1128"/>
      <c r="K19" s="1128"/>
      <c r="L19" s="1128"/>
      <c r="M19" s="1128"/>
      <c r="N19" s="1128"/>
      <c r="O19" s="1128"/>
      <c r="P19" s="1129"/>
      <c r="Q19" s="1133"/>
      <c r="R19" s="1134"/>
      <c r="S19" s="1134"/>
      <c r="T19" s="1134"/>
      <c r="U19" s="1134"/>
      <c r="V19" s="1134"/>
      <c r="W19" s="1134"/>
      <c r="X19" s="1134"/>
      <c r="Y19" s="1134"/>
      <c r="Z19" s="1134"/>
      <c r="AA19" s="1134"/>
      <c r="AB19" s="1134"/>
      <c r="AC19" s="1134"/>
      <c r="AD19" s="1134"/>
      <c r="AE19" s="1135"/>
      <c r="AF19" s="1109"/>
      <c r="AG19" s="1110"/>
      <c r="AH19" s="1110"/>
      <c r="AI19" s="1110"/>
      <c r="AJ19" s="1111"/>
      <c r="AK19" s="1176"/>
      <c r="AL19" s="1177"/>
      <c r="AM19" s="1177"/>
      <c r="AN19" s="1177"/>
      <c r="AO19" s="1177"/>
      <c r="AP19" s="1177"/>
      <c r="AQ19" s="1177"/>
      <c r="AR19" s="1177"/>
      <c r="AS19" s="1177"/>
      <c r="AT19" s="1177"/>
      <c r="AU19" s="1174"/>
      <c r="AV19" s="1174"/>
      <c r="AW19" s="1174"/>
      <c r="AX19" s="1174"/>
      <c r="AY19" s="1175"/>
      <c r="AZ19" s="252"/>
      <c r="BA19" s="252"/>
      <c r="BB19" s="252"/>
      <c r="BC19" s="252"/>
      <c r="BD19" s="252"/>
      <c r="BE19" s="253"/>
      <c r="BF19" s="253"/>
      <c r="BG19" s="253"/>
      <c r="BH19" s="253"/>
      <c r="BI19" s="253"/>
      <c r="BJ19" s="253"/>
      <c r="BK19" s="253"/>
      <c r="BL19" s="253"/>
      <c r="BM19" s="253"/>
      <c r="BN19" s="253"/>
      <c r="BO19" s="253"/>
      <c r="BP19" s="253"/>
      <c r="BQ19" s="262">
        <v>13</v>
      </c>
      <c r="BR19" s="263"/>
      <c r="BS19" s="1104"/>
      <c r="BT19" s="1105"/>
      <c r="BU19" s="1105"/>
      <c r="BV19" s="1105"/>
      <c r="BW19" s="1105"/>
      <c r="BX19" s="1105"/>
      <c r="BY19" s="1105"/>
      <c r="BZ19" s="1105"/>
      <c r="CA19" s="1105"/>
      <c r="CB19" s="1105"/>
      <c r="CC19" s="1105"/>
      <c r="CD19" s="1105"/>
      <c r="CE19" s="1105"/>
      <c r="CF19" s="1105"/>
      <c r="CG19" s="1106"/>
      <c r="CH19" s="1079"/>
      <c r="CI19" s="1080"/>
      <c r="CJ19" s="1080"/>
      <c r="CK19" s="1080"/>
      <c r="CL19" s="1081"/>
      <c r="CM19" s="1079"/>
      <c r="CN19" s="1080"/>
      <c r="CO19" s="1080"/>
      <c r="CP19" s="1080"/>
      <c r="CQ19" s="1081"/>
      <c r="CR19" s="1079"/>
      <c r="CS19" s="1080"/>
      <c r="CT19" s="1080"/>
      <c r="CU19" s="1080"/>
      <c r="CV19" s="1081"/>
      <c r="CW19" s="1079"/>
      <c r="CX19" s="1080"/>
      <c r="CY19" s="1080"/>
      <c r="CZ19" s="1080"/>
      <c r="DA19" s="1081"/>
      <c r="DB19" s="1079"/>
      <c r="DC19" s="1080"/>
      <c r="DD19" s="1080"/>
      <c r="DE19" s="1080"/>
      <c r="DF19" s="1081"/>
      <c r="DG19" s="1079"/>
      <c r="DH19" s="1080"/>
      <c r="DI19" s="1080"/>
      <c r="DJ19" s="1080"/>
      <c r="DK19" s="1081"/>
      <c r="DL19" s="1079"/>
      <c r="DM19" s="1080"/>
      <c r="DN19" s="1080"/>
      <c r="DO19" s="1080"/>
      <c r="DP19" s="1081"/>
      <c r="DQ19" s="1079"/>
      <c r="DR19" s="1080"/>
      <c r="DS19" s="1080"/>
      <c r="DT19" s="1080"/>
      <c r="DU19" s="1081"/>
      <c r="DV19" s="1082"/>
      <c r="DW19" s="1083"/>
      <c r="DX19" s="1083"/>
      <c r="DY19" s="1083"/>
      <c r="DZ19" s="1084"/>
      <c r="EA19" s="254"/>
    </row>
    <row r="20" spans="1:131" s="255" customFormat="1" ht="26.25" customHeight="1">
      <c r="A20" s="261">
        <v>14</v>
      </c>
      <c r="B20" s="1127"/>
      <c r="C20" s="1128"/>
      <c r="D20" s="1128"/>
      <c r="E20" s="1128"/>
      <c r="F20" s="1128"/>
      <c r="G20" s="1128"/>
      <c r="H20" s="1128"/>
      <c r="I20" s="1128"/>
      <c r="J20" s="1128"/>
      <c r="K20" s="1128"/>
      <c r="L20" s="1128"/>
      <c r="M20" s="1128"/>
      <c r="N20" s="1128"/>
      <c r="O20" s="1128"/>
      <c r="P20" s="1129"/>
      <c r="Q20" s="1133"/>
      <c r="R20" s="1134"/>
      <c r="S20" s="1134"/>
      <c r="T20" s="1134"/>
      <c r="U20" s="1134"/>
      <c r="V20" s="1134"/>
      <c r="W20" s="1134"/>
      <c r="X20" s="1134"/>
      <c r="Y20" s="1134"/>
      <c r="Z20" s="1134"/>
      <c r="AA20" s="1134"/>
      <c r="AB20" s="1134"/>
      <c r="AC20" s="1134"/>
      <c r="AD20" s="1134"/>
      <c r="AE20" s="1135"/>
      <c r="AF20" s="1109"/>
      <c r="AG20" s="1110"/>
      <c r="AH20" s="1110"/>
      <c r="AI20" s="1110"/>
      <c r="AJ20" s="1111"/>
      <c r="AK20" s="1176"/>
      <c r="AL20" s="1177"/>
      <c r="AM20" s="1177"/>
      <c r="AN20" s="1177"/>
      <c r="AO20" s="1177"/>
      <c r="AP20" s="1177"/>
      <c r="AQ20" s="1177"/>
      <c r="AR20" s="1177"/>
      <c r="AS20" s="1177"/>
      <c r="AT20" s="1177"/>
      <c r="AU20" s="1174"/>
      <c r="AV20" s="1174"/>
      <c r="AW20" s="1174"/>
      <c r="AX20" s="1174"/>
      <c r="AY20" s="1175"/>
      <c r="AZ20" s="252"/>
      <c r="BA20" s="252"/>
      <c r="BB20" s="252"/>
      <c r="BC20" s="252"/>
      <c r="BD20" s="252"/>
      <c r="BE20" s="253"/>
      <c r="BF20" s="253"/>
      <c r="BG20" s="253"/>
      <c r="BH20" s="253"/>
      <c r="BI20" s="253"/>
      <c r="BJ20" s="253"/>
      <c r="BK20" s="253"/>
      <c r="BL20" s="253"/>
      <c r="BM20" s="253"/>
      <c r="BN20" s="253"/>
      <c r="BO20" s="253"/>
      <c r="BP20" s="253"/>
      <c r="BQ20" s="262">
        <v>14</v>
      </c>
      <c r="BR20" s="263"/>
      <c r="BS20" s="1104"/>
      <c r="BT20" s="1105"/>
      <c r="BU20" s="1105"/>
      <c r="BV20" s="1105"/>
      <c r="BW20" s="1105"/>
      <c r="BX20" s="1105"/>
      <c r="BY20" s="1105"/>
      <c r="BZ20" s="1105"/>
      <c r="CA20" s="1105"/>
      <c r="CB20" s="1105"/>
      <c r="CC20" s="1105"/>
      <c r="CD20" s="1105"/>
      <c r="CE20" s="1105"/>
      <c r="CF20" s="1105"/>
      <c r="CG20" s="1106"/>
      <c r="CH20" s="1079"/>
      <c r="CI20" s="1080"/>
      <c r="CJ20" s="1080"/>
      <c r="CK20" s="1080"/>
      <c r="CL20" s="1081"/>
      <c r="CM20" s="1079"/>
      <c r="CN20" s="1080"/>
      <c r="CO20" s="1080"/>
      <c r="CP20" s="1080"/>
      <c r="CQ20" s="1081"/>
      <c r="CR20" s="1079"/>
      <c r="CS20" s="1080"/>
      <c r="CT20" s="1080"/>
      <c r="CU20" s="1080"/>
      <c r="CV20" s="1081"/>
      <c r="CW20" s="1079"/>
      <c r="CX20" s="1080"/>
      <c r="CY20" s="1080"/>
      <c r="CZ20" s="1080"/>
      <c r="DA20" s="1081"/>
      <c r="DB20" s="1079"/>
      <c r="DC20" s="1080"/>
      <c r="DD20" s="1080"/>
      <c r="DE20" s="1080"/>
      <c r="DF20" s="1081"/>
      <c r="DG20" s="1079"/>
      <c r="DH20" s="1080"/>
      <c r="DI20" s="1080"/>
      <c r="DJ20" s="1080"/>
      <c r="DK20" s="1081"/>
      <c r="DL20" s="1079"/>
      <c r="DM20" s="1080"/>
      <c r="DN20" s="1080"/>
      <c r="DO20" s="1080"/>
      <c r="DP20" s="1081"/>
      <c r="DQ20" s="1079"/>
      <c r="DR20" s="1080"/>
      <c r="DS20" s="1080"/>
      <c r="DT20" s="1080"/>
      <c r="DU20" s="1081"/>
      <c r="DV20" s="1082"/>
      <c r="DW20" s="1083"/>
      <c r="DX20" s="1083"/>
      <c r="DY20" s="1083"/>
      <c r="DZ20" s="1084"/>
      <c r="EA20" s="254"/>
    </row>
    <row r="21" spans="1:131" s="255" customFormat="1" ht="26.25" customHeight="1" thickBot="1">
      <c r="A21" s="261">
        <v>15</v>
      </c>
      <c r="B21" s="1127"/>
      <c r="C21" s="1128"/>
      <c r="D21" s="1128"/>
      <c r="E21" s="1128"/>
      <c r="F21" s="1128"/>
      <c r="G21" s="1128"/>
      <c r="H21" s="1128"/>
      <c r="I21" s="1128"/>
      <c r="J21" s="1128"/>
      <c r="K21" s="1128"/>
      <c r="L21" s="1128"/>
      <c r="M21" s="1128"/>
      <c r="N21" s="1128"/>
      <c r="O21" s="1128"/>
      <c r="P21" s="1129"/>
      <c r="Q21" s="1133"/>
      <c r="R21" s="1134"/>
      <c r="S21" s="1134"/>
      <c r="T21" s="1134"/>
      <c r="U21" s="1134"/>
      <c r="V21" s="1134"/>
      <c r="W21" s="1134"/>
      <c r="X21" s="1134"/>
      <c r="Y21" s="1134"/>
      <c r="Z21" s="1134"/>
      <c r="AA21" s="1134"/>
      <c r="AB21" s="1134"/>
      <c r="AC21" s="1134"/>
      <c r="AD21" s="1134"/>
      <c r="AE21" s="1135"/>
      <c r="AF21" s="1109"/>
      <c r="AG21" s="1110"/>
      <c r="AH21" s="1110"/>
      <c r="AI21" s="1110"/>
      <c r="AJ21" s="1111"/>
      <c r="AK21" s="1176"/>
      <c r="AL21" s="1177"/>
      <c r="AM21" s="1177"/>
      <c r="AN21" s="1177"/>
      <c r="AO21" s="1177"/>
      <c r="AP21" s="1177"/>
      <c r="AQ21" s="1177"/>
      <c r="AR21" s="1177"/>
      <c r="AS21" s="1177"/>
      <c r="AT21" s="1177"/>
      <c r="AU21" s="1174"/>
      <c r="AV21" s="1174"/>
      <c r="AW21" s="1174"/>
      <c r="AX21" s="1174"/>
      <c r="AY21" s="1175"/>
      <c r="AZ21" s="252"/>
      <c r="BA21" s="252"/>
      <c r="BB21" s="252"/>
      <c r="BC21" s="252"/>
      <c r="BD21" s="252"/>
      <c r="BE21" s="253"/>
      <c r="BF21" s="253"/>
      <c r="BG21" s="253"/>
      <c r="BH21" s="253"/>
      <c r="BI21" s="253"/>
      <c r="BJ21" s="253"/>
      <c r="BK21" s="253"/>
      <c r="BL21" s="253"/>
      <c r="BM21" s="253"/>
      <c r="BN21" s="253"/>
      <c r="BO21" s="253"/>
      <c r="BP21" s="253"/>
      <c r="BQ21" s="262">
        <v>15</v>
      </c>
      <c r="BR21" s="263"/>
      <c r="BS21" s="1104"/>
      <c r="BT21" s="1105"/>
      <c r="BU21" s="1105"/>
      <c r="BV21" s="1105"/>
      <c r="BW21" s="1105"/>
      <c r="BX21" s="1105"/>
      <c r="BY21" s="1105"/>
      <c r="BZ21" s="1105"/>
      <c r="CA21" s="1105"/>
      <c r="CB21" s="1105"/>
      <c r="CC21" s="1105"/>
      <c r="CD21" s="1105"/>
      <c r="CE21" s="1105"/>
      <c r="CF21" s="1105"/>
      <c r="CG21" s="1106"/>
      <c r="CH21" s="1079"/>
      <c r="CI21" s="1080"/>
      <c r="CJ21" s="1080"/>
      <c r="CK21" s="1080"/>
      <c r="CL21" s="1081"/>
      <c r="CM21" s="1079"/>
      <c r="CN21" s="1080"/>
      <c r="CO21" s="1080"/>
      <c r="CP21" s="1080"/>
      <c r="CQ21" s="1081"/>
      <c r="CR21" s="1079"/>
      <c r="CS21" s="1080"/>
      <c r="CT21" s="1080"/>
      <c r="CU21" s="1080"/>
      <c r="CV21" s="1081"/>
      <c r="CW21" s="1079"/>
      <c r="CX21" s="1080"/>
      <c r="CY21" s="1080"/>
      <c r="CZ21" s="1080"/>
      <c r="DA21" s="1081"/>
      <c r="DB21" s="1079"/>
      <c r="DC21" s="1080"/>
      <c r="DD21" s="1080"/>
      <c r="DE21" s="1080"/>
      <c r="DF21" s="1081"/>
      <c r="DG21" s="1079"/>
      <c r="DH21" s="1080"/>
      <c r="DI21" s="1080"/>
      <c r="DJ21" s="1080"/>
      <c r="DK21" s="1081"/>
      <c r="DL21" s="1079"/>
      <c r="DM21" s="1080"/>
      <c r="DN21" s="1080"/>
      <c r="DO21" s="1080"/>
      <c r="DP21" s="1081"/>
      <c r="DQ21" s="1079"/>
      <c r="DR21" s="1080"/>
      <c r="DS21" s="1080"/>
      <c r="DT21" s="1080"/>
      <c r="DU21" s="1081"/>
      <c r="DV21" s="1082"/>
      <c r="DW21" s="1083"/>
      <c r="DX21" s="1083"/>
      <c r="DY21" s="1083"/>
      <c r="DZ21" s="1084"/>
      <c r="EA21" s="254"/>
    </row>
    <row r="22" spans="1:131" s="255" customFormat="1" ht="26.25" customHeight="1">
      <c r="A22" s="261">
        <v>16</v>
      </c>
      <c r="B22" s="1127"/>
      <c r="C22" s="1128"/>
      <c r="D22" s="1128"/>
      <c r="E22" s="1128"/>
      <c r="F22" s="1128"/>
      <c r="G22" s="1128"/>
      <c r="H22" s="1128"/>
      <c r="I22" s="1128"/>
      <c r="J22" s="1128"/>
      <c r="K22" s="1128"/>
      <c r="L22" s="1128"/>
      <c r="M22" s="1128"/>
      <c r="N22" s="1128"/>
      <c r="O22" s="1128"/>
      <c r="P22" s="1129"/>
      <c r="Q22" s="1171"/>
      <c r="R22" s="1172"/>
      <c r="S22" s="1172"/>
      <c r="T22" s="1172"/>
      <c r="U22" s="1172"/>
      <c r="V22" s="1172"/>
      <c r="W22" s="1172"/>
      <c r="X22" s="1172"/>
      <c r="Y22" s="1172"/>
      <c r="Z22" s="1172"/>
      <c r="AA22" s="1172"/>
      <c r="AB22" s="1172"/>
      <c r="AC22" s="1172"/>
      <c r="AD22" s="1172"/>
      <c r="AE22" s="1173"/>
      <c r="AF22" s="1109"/>
      <c r="AG22" s="1110"/>
      <c r="AH22" s="1110"/>
      <c r="AI22" s="1110"/>
      <c r="AJ22" s="1111"/>
      <c r="AK22" s="1167"/>
      <c r="AL22" s="1168"/>
      <c r="AM22" s="1168"/>
      <c r="AN22" s="1168"/>
      <c r="AO22" s="1168"/>
      <c r="AP22" s="1168"/>
      <c r="AQ22" s="1168"/>
      <c r="AR22" s="1168"/>
      <c r="AS22" s="1168"/>
      <c r="AT22" s="1168"/>
      <c r="AU22" s="1169"/>
      <c r="AV22" s="1169"/>
      <c r="AW22" s="1169"/>
      <c r="AX22" s="1169"/>
      <c r="AY22" s="1170"/>
      <c r="AZ22" s="1125" t="s">
        <v>377</v>
      </c>
      <c r="BA22" s="1125"/>
      <c r="BB22" s="1125"/>
      <c r="BC22" s="1125"/>
      <c r="BD22" s="1126"/>
      <c r="BE22" s="253"/>
      <c r="BF22" s="253"/>
      <c r="BG22" s="253"/>
      <c r="BH22" s="253"/>
      <c r="BI22" s="253"/>
      <c r="BJ22" s="253"/>
      <c r="BK22" s="253"/>
      <c r="BL22" s="253"/>
      <c r="BM22" s="253"/>
      <c r="BN22" s="253"/>
      <c r="BO22" s="253"/>
      <c r="BP22" s="253"/>
      <c r="BQ22" s="262">
        <v>16</v>
      </c>
      <c r="BR22" s="263"/>
      <c r="BS22" s="1104"/>
      <c r="BT22" s="1105"/>
      <c r="BU22" s="1105"/>
      <c r="BV22" s="1105"/>
      <c r="BW22" s="1105"/>
      <c r="BX22" s="1105"/>
      <c r="BY22" s="1105"/>
      <c r="BZ22" s="1105"/>
      <c r="CA22" s="1105"/>
      <c r="CB22" s="1105"/>
      <c r="CC22" s="1105"/>
      <c r="CD22" s="1105"/>
      <c r="CE22" s="1105"/>
      <c r="CF22" s="1105"/>
      <c r="CG22" s="1106"/>
      <c r="CH22" s="1079"/>
      <c r="CI22" s="1080"/>
      <c r="CJ22" s="1080"/>
      <c r="CK22" s="1080"/>
      <c r="CL22" s="1081"/>
      <c r="CM22" s="1079"/>
      <c r="CN22" s="1080"/>
      <c r="CO22" s="1080"/>
      <c r="CP22" s="1080"/>
      <c r="CQ22" s="1081"/>
      <c r="CR22" s="1079"/>
      <c r="CS22" s="1080"/>
      <c r="CT22" s="1080"/>
      <c r="CU22" s="1080"/>
      <c r="CV22" s="1081"/>
      <c r="CW22" s="1079"/>
      <c r="CX22" s="1080"/>
      <c r="CY22" s="1080"/>
      <c r="CZ22" s="1080"/>
      <c r="DA22" s="1081"/>
      <c r="DB22" s="1079"/>
      <c r="DC22" s="1080"/>
      <c r="DD22" s="1080"/>
      <c r="DE22" s="1080"/>
      <c r="DF22" s="1081"/>
      <c r="DG22" s="1079"/>
      <c r="DH22" s="1080"/>
      <c r="DI22" s="1080"/>
      <c r="DJ22" s="1080"/>
      <c r="DK22" s="1081"/>
      <c r="DL22" s="1079"/>
      <c r="DM22" s="1080"/>
      <c r="DN22" s="1080"/>
      <c r="DO22" s="1080"/>
      <c r="DP22" s="1081"/>
      <c r="DQ22" s="1079"/>
      <c r="DR22" s="1080"/>
      <c r="DS22" s="1080"/>
      <c r="DT22" s="1080"/>
      <c r="DU22" s="1081"/>
      <c r="DV22" s="1082"/>
      <c r="DW22" s="1083"/>
      <c r="DX22" s="1083"/>
      <c r="DY22" s="1083"/>
      <c r="DZ22" s="1084"/>
      <c r="EA22" s="254"/>
    </row>
    <row r="23" spans="1:131" s="255" customFormat="1" ht="26.25" customHeight="1" thickBot="1">
      <c r="A23" s="264" t="s">
        <v>378</v>
      </c>
      <c r="B23" s="1033" t="s">
        <v>379</v>
      </c>
      <c r="C23" s="1034"/>
      <c r="D23" s="1034"/>
      <c r="E23" s="1034"/>
      <c r="F23" s="1034"/>
      <c r="G23" s="1034"/>
      <c r="H23" s="1034"/>
      <c r="I23" s="1034"/>
      <c r="J23" s="1034"/>
      <c r="K23" s="1034"/>
      <c r="L23" s="1034"/>
      <c r="M23" s="1034"/>
      <c r="N23" s="1034"/>
      <c r="O23" s="1034"/>
      <c r="P23" s="1035"/>
      <c r="Q23" s="1158">
        <v>5056</v>
      </c>
      <c r="R23" s="1159"/>
      <c r="S23" s="1159"/>
      <c r="T23" s="1159"/>
      <c r="U23" s="1159"/>
      <c r="V23" s="1159">
        <v>4891</v>
      </c>
      <c r="W23" s="1159"/>
      <c r="X23" s="1159"/>
      <c r="Y23" s="1159"/>
      <c r="Z23" s="1159"/>
      <c r="AA23" s="1159">
        <v>346</v>
      </c>
      <c r="AB23" s="1159"/>
      <c r="AC23" s="1159"/>
      <c r="AD23" s="1159"/>
      <c r="AE23" s="1160"/>
      <c r="AF23" s="1161">
        <v>170</v>
      </c>
      <c r="AG23" s="1159"/>
      <c r="AH23" s="1159"/>
      <c r="AI23" s="1159"/>
      <c r="AJ23" s="1162"/>
      <c r="AK23" s="1163"/>
      <c r="AL23" s="1164"/>
      <c r="AM23" s="1164"/>
      <c r="AN23" s="1164"/>
      <c r="AO23" s="1164"/>
      <c r="AP23" s="1159">
        <v>4620</v>
      </c>
      <c r="AQ23" s="1159"/>
      <c r="AR23" s="1159"/>
      <c r="AS23" s="1159"/>
      <c r="AT23" s="1159"/>
      <c r="AU23" s="1165"/>
      <c r="AV23" s="1165"/>
      <c r="AW23" s="1165"/>
      <c r="AX23" s="1165"/>
      <c r="AY23" s="1166"/>
      <c r="AZ23" s="1155" t="s">
        <v>380</v>
      </c>
      <c r="BA23" s="1156"/>
      <c r="BB23" s="1156"/>
      <c r="BC23" s="1156"/>
      <c r="BD23" s="1157"/>
      <c r="BE23" s="253"/>
      <c r="BF23" s="253"/>
      <c r="BG23" s="253"/>
      <c r="BH23" s="253"/>
      <c r="BI23" s="253"/>
      <c r="BJ23" s="253"/>
      <c r="BK23" s="253"/>
      <c r="BL23" s="253"/>
      <c r="BM23" s="253"/>
      <c r="BN23" s="253"/>
      <c r="BO23" s="253"/>
      <c r="BP23" s="253"/>
      <c r="BQ23" s="262">
        <v>17</v>
      </c>
      <c r="BR23" s="263"/>
      <c r="BS23" s="1104"/>
      <c r="BT23" s="1105"/>
      <c r="BU23" s="1105"/>
      <c r="BV23" s="1105"/>
      <c r="BW23" s="1105"/>
      <c r="BX23" s="1105"/>
      <c r="BY23" s="1105"/>
      <c r="BZ23" s="1105"/>
      <c r="CA23" s="1105"/>
      <c r="CB23" s="1105"/>
      <c r="CC23" s="1105"/>
      <c r="CD23" s="1105"/>
      <c r="CE23" s="1105"/>
      <c r="CF23" s="1105"/>
      <c r="CG23" s="1106"/>
      <c r="CH23" s="1079"/>
      <c r="CI23" s="1080"/>
      <c r="CJ23" s="1080"/>
      <c r="CK23" s="1080"/>
      <c r="CL23" s="1081"/>
      <c r="CM23" s="1079"/>
      <c r="CN23" s="1080"/>
      <c r="CO23" s="1080"/>
      <c r="CP23" s="1080"/>
      <c r="CQ23" s="1081"/>
      <c r="CR23" s="1079"/>
      <c r="CS23" s="1080"/>
      <c r="CT23" s="1080"/>
      <c r="CU23" s="1080"/>
      <c r="CV23" s="1081"/>
      <c r="CW23" s="1079"/>
      <c r="CX23" s="1080"/>
      <c r="CY23" s="1080"/>
      <c r="CZ23" s="1080"/>
      <c r="DA23" s="1081"/>
      <c r="DB23" s="1079"/>
      <c r="DC23" s="1080"/>
      <c r="DD23" s="1080"/>
      <c r="DE23" s="1080"/>
      <c r="DF23" s="1081"/>
      <c r="DG23" s="1079"/>
      <c r="DH23" s="1080"/>
      <c r="DI23" s="1080"/>
      <c r="DJ23" s="1080"/>
      <c r="DK23" s="1081"/>
      <c r="DL23" s="1079"/>
      <c r="DM23" s="1080"/>
      <c r="DN23" s="1080"/>
      <c r="DO23" s="1080"/>
      <c r="DP23" s="1081"/>
      <c r="DQ23" s="1079"/>
      <c r="DR23" s="1080"/>
      <c r="DS23" s="1080"/>
      <c r="DT23" s="1080"/>
      <c r="DU23" s="1081"/>
      <c r="DV23" s="1082"/>
      <c r="DW23" s="1083"/>
      <c r="DX23" s="1083"/>
      <c r="DY23" s="1083"/>
      <c r="DZ23" s="1084"/>
      <c r="EA23" s="254"/>
    </row>
    <row r="24" spans="1:131" s="255" customFormat="1" ht="26.25" customHeight="1">
      <c r="A24" s="1154" t="s">
        <v>381</v>
      </c>
      <c r="B24" s="1154"/>
      <c r="C24" s="1154"/>
      <c r="D24" s="1154"/>
      <c r="E24" s="1154"/>
      <c r="F24" s="1154"/>
      <c r="G24" s="1154"/>
      <c r="H24" s="1154"/>
      <c r="I24" s="1154"/>
      <c r="J24" s="1154"/>
      <c r="K24" s="1154"/>
      <c r="L24" s="1154"/>
      <c r="M24" s="1154"/>
      <c r="N24" s="1154"/>
      <c r="O24" s="1154"/>
      <c r="P24" s="1154"/>
      <c r="Q24" s="1154"/>
      <c r="R24" s="1154"/>
      <c r="S24" s="1154"/>
      <c r="T24" s="1154"/>
      <c r="U24" s="1154"/>
      <c r="V24" s="1154"/>
      <c r="W24" s="1154"/>
      <c r="X24" s="1154"/>
      <c r="Y24" s="1154"/>
      <c r="Z24" s="1154"/>
      <c r="AA24" s="1154"/>
      <c r="AB24" s="1154"/>
      <c r="AC24" s="1154"/>
      <c r="AD24" s="1154"/>
      <c r="AE24" s="1154"/>
      <c r="AF24" s="1154"/>
      <c r="AG24" s="1154"/>
      <c r="AH24" s="1154"/>
      <c r="AI24" s="1154"/>
      <c r="AJ24" s="1154"/>
      <c r="AK24" s="1154"/>
      <c r="AL24" s="1154"/>
      <c r="AM24" s="1154"/>
      <c r="AN24" s="1154"/>
      <c r="AO24" s="1154"/>
      <c r="AP24" s="1154"/>
      <c r="AQ24" s="1154"/>
      <c r="AR24" s="1154"/>
      <c r="AS24" s="1154"/>
      <c r="AT24" s="1154"/>
      <c r="AU24" s="1154"/>
      <c r="AV24" s="1154"/>
      <c r="AW24" s="1154"/>
      <c r="AX24" s="1154"/>
      <c r="AY24" s="1154"/>
      <c r="AZ24" s="252"/>
      <c r="BA24" s="252"/>
      <c r="BB24" s="252"/>
      <c r="BC24" s="252"/>
      <c r="BD24" s="252"/>
      <c r="BE24" s="253"/>
      <c r="BF24" s="253"/>
      <c r="BG24" s="253"/>
      <c r="BH24" s="253"/>
      <c r="BI24" s="253"/>
      <c r="BJ24" s="253"/>
      <c r="BK24" s="253"/>
      <c r="BL24" s="253"/>
      <c r="BM24" s="253"/>
      <c r="BN24" s="253"/>
      <c r="BO24" s="253"/>
      <c r="BP24" s="253"/>
      <c r="BQ24" s="262">
        <v>18</v>
      </c>
      <c r="BR24" s="263"/>
      <c r="BS24" s="1104"/>
      <c r="BT24" s="1105"/>
      <c r="BU24" s="1105"/>
      <c r="BV24" s="1105"/>
      <c r="BW24" s="1105"/>
      <c r="BX24" s="1105"/>
      <c r="BY24" s="1105"/>
      <c r="BZ24" s="1105"/>
      <c r="CA24" s="1105"/>
      <c r="CB24" s="1105"/>
      <c r="CC24" s="1105"/>
      <c r="CD24" s="1105"/>
      <c r="CE24" s="1105"/>
      <c r="CF24" s="1105"/>
      <c r="CG24" s="1106"/>
      <c r="CH24" s="1079"/>
      <c r="CI24" s="1080"/>
      <c r="CJ24" s="1080"/>
      <c r="CK24" s="1080"/>
      <c r="CL24" s="1081"/>
      <c r="CM24" s="1079"/>
      <c r="CN24" s="1080"/>
      <c r="CO24" s="1080"/>
      <c r="CP24" s="1080"/>
      <c r="CQ24" s="1081"/>
      <c r="CR24" s="1079"/>
      <c r="CS24" s="1080"/>
      <c r="CT24" s="1080"/>
      <c r="CU24" s="1080"/>
      <c r="CV24" s="1081"/>
      <c r="CW24" s="1079"/>
      <c r="CX24" s="1080"/>
      <c r="CY24" s="1080"/>
      <c r="CZ24" s="1080"/>
      <c r="DA24" s="1081"/>
      <c r="DB24" s="1079"/>
      <c r="DC24" s="1080"/>
      <c r="DD24" s="1080"/>
      <c r="DE24" s="1080"/>
      <c r="DF24" s="1081"/>
      <c r="DG24" s="1079"/>
      <c r="DH24" s="1080"/>
      <c r="DI24" s="1080"/>
      <c r="DJ24" s="1080"/>
      <c r="DK24" s="1081"/>
      <c r="DL24" s="1079"/>
      <c r="DM24" s="1080"/>
      <c r="DN24" s="1080"/>
      <c r="DO24" s="1080"/>
      <c r="DP24" s="1081"/>
      <c r="DQ24" s="1079"/>
      <c r="DR24" s="1080"/>
      <c r="DS24" s="1080"/>
      <c r="DT24" s="1080"/>
      <c r="DU24" s="1081"/>
      <c r="DV24" s="1082"/>
      <c r="DW24" s="1083"/>
      <c r="DX24" s="1083"/>
      <c r="DY24" s="1083"/>
      <c r="DZ24" s="1084"/>
      <c r="EA24" s="254"/>
    </row>
    <row r="25" spans="1:131" s="247" customFormat="1" ht="26.25" customHeight="1" thickBot="1">
      <c r="A25" s="1153" t="s">
        <v>382</v>
      </c>
      <c r="B25" s="1153"/>
      <c r="C25" s="1153"/>
      <c r="D25" s="1153"/>
      <c r="E25" s="1153"/>
      <c r="F25" s="1153"/>
      <c r="G25" s="1153"/>
      <c r="H25" s="1153"/>
      <c r="I25" s="1153"/>
      <c r="J25" s="1153"/>
      <c r="K25" s="1153"/>
      <c r="L25" s="1153"/>
      <c r="M25" s="1153"/>
      <c r="N25" s="1153"/>
      <c r="O25" s="1153"/>
      <c r="P25" s="1153"/>
      <c r="Q25" s="1153"/>
      <c r="R25" s="1153"/>
      <c r="S25" s="1153"/>
      <c r="T25" s="1153"/>
      <c r="U25" s="1153"/>
      <c r="V25" s="1153"/>
      <c r="W25" s="1153"/>
      <c r="X25" s="1153"/>
      <c r="Y25" s="1153"/>
      <c r="Z25" s="1153"/>
      <c r="AA25" s="1153"/>
      <c r="AB25" s="1153"/>
      <c r="AC25" s="1153"/>
      <c r="AD25" s="1153"/>
      <c r="AE25" s="1153"/>
      <c r="AF25" s="1153"/>
      <c r="AG25" s="1153"/>
      <c r="AH25" s="1153"/>
      <c r="AI25" s="1153"/>
      <c r="AJ25" s="1153"/>
      <c r="AK25" s="1153"/>
      <c r="AL25" s="1153"/>
      <c r="AM25" s="1153"/>
      <c r="AN25" s="1153"/>
      <c r="AO25" s="1153"/>
      <c r="AP25" s="1153"/>
      <c r="AQ25" s="1153"/>
      <c r="AR25" s="1153"/>
      <c r="AS25" s="1153"/>
      <c r="AT25" s="1153"/>
      <c r="AU25" s="1153"/>
      <c r="AV25" s="1153"/>
      <c r="AW25" s="1153"/>
      <c r="AX25" s="1153"/>
      <c r="AY25" s="1153"/>
      <c r="AZ25" s="1153"/>
      <c r="BA25" s="1153"/>
      <c r="BB25" s="1153"/>
      <c r="BC25" s="1153"/>
      <c r="BD25" s="1153"/>
      <c r="BE25" s="1153"/>
      <c r="BF25" s="1153"/>
      <c r="BG25" s="1153"/>
      <c r="BH25" s="1153"/>
      <c r="BI25" s="1153"/>
      <c r="BJ25" s="252"/>
      <c r="BK25" s="252"/>
      <c r="BL25" s="252"/>
      <c r="BM25" s="252"/>
      <c r="BN25" s="252"/>
      <c r="BO25" s="265"/>
      <c r="BP25" s="265"/>
      <c r="BQ25" s="262">
        <v>19</v>
      </c>
      <c r="BR25" s="263"/>
      <c r="BS25" s="1104"/>
      <c r="BT25" s="1105"/>
      <c r="BU25" s="1105"/>
      <c r="BV25" s="1105"/>
      <c r="BW25" s="1105"/>
      <c r="BX25" s="1105"/>
      <c r="BY25" s="1105"/>
      <c r="BZ25" s="1105"/>
      <c r="CA25" s="1105"/>
      <c r="CB25" s="1105"/>
      <c r="CC25" s="1105"/>
      <c r="CD25" s="1105"/>
      <c r="CE25" s="1105"/>
      <c r="CF25" s="1105"/>
      <c r="CG25" s="1106"/>
      <c r="CH25" s="1079"/>
      <c r="CI25" s="1080"/>
      <c r="CJ25" s="1080"/>
      <c r="CK25" s="1080"/>
      <c r="CL25" s="1081"/>
      <c r="CM25" s="1079"/>
      <c r="CN25" s="1080"/>
      <c r="CO25" s="1080"/>
      <c r="CP25" s="1080"/>
      <c r="CQ25" s="1081"/>
      <c r="CR25" s="1079"/>
      <c r="CS25" s="1080"/>
      <c r="CT25" s="1080"/>
      <c r="CU25" s="1080"/>
      <c r="CV25" s="1081"/>
      <c r="CW25" s="1079"/>
      <c r="CX25" s="1080"/>
      <c r="CY25" s="1080"/>
      <c r="CZ25" s="1080"/>
      <c r="DA25" s="1081"/>
      <c r="DB25" s="1079"/>
      <c r="DC25" s="1080"/>
      <c r="DD25" s="1080"/>
      <c r="DE25" s="1080"/>
      <c r="DF25" s="1081"/>
      <c r="DG25" s="1079"/>
      <c r="DH25" s="1080"/>
      <c r="DI25" s="1080"/>
      <c r="DJ25" s="1080"/>
      <c r="DK25" s="1081"/>
      <c r="DL25" s="1079"/>
      <c r="DM25" s="1080"/>
      <c r="DN25" s="1080"/>
      <c r="DO25" s="1080"/>
      <c r="DP25" s="1081"/>
      <c r="DQ25" s="1079"/>
      <c r="DR25" s="1080"/>
      <c r="DS25" s="1080"/>
      <c r="DT25" s="1080"/>
      <c r="DU25" s="1081"/>
      <c r="DV25" s="1082"/>
      <c r="DW25" s="1083"/>
      <c r="DX25" s="1083"/>
      <c r="DY25" s="1083"/>
      <c r="DZ25" s="1084"/>
      <c r="EA25" s="246"/>
    </row>
    <row r="26" spans="1:131" s="247" customFormat="1" ht="26.25" customHeight="1">
      <c r="A26" s="1085" t="s">
        <v>359</v>
      </c>
      <c r="B26" s="1086"/>
      <c r="C26" s="1086"/>
      <c r="D26" s="1086"/>
      <c r="E26" s="1086"/>
      <c r="F26" s="1086"/>
      <c r="G26" s="1086"/>
      <c r="H26" s="1086"/>
      <c r="I26" s="1086"/>
      <c r="J26" s="1086"/>
      <c r="K26" s="1086"/>
      <c r="L26" s="1086"/>
      <c r="M26" s="1086"/>
      <c r="N26" s="1086"/>
      <c r="O26" s="1086"/>
      <c r="P26" s="1087"/>
      <c r="Q26" s="1091" t="s">
        <v>383</v>
      </c>
      <c r="R26" s="1092"/>
      <c r="S26" s="1092"/>
      <c r="T26" s="1092"/>
      <c r="U26" s="1093"/>
      <c r="V26" s="1091" t="s">
        <v>384</v>
      </c>
      <c r="W26" s="1092"/>
      <c r="X26" s="1092"/>
      <c r="Y26" s="1092"/>
      <c r="Z26" s="1093"/>
      <c r="AA26" s="1091" t="s">
        <v>385</v>
      </c>
      <c r="AB26" s="1092"/>
      <c r="AC26" s="1092"/>
      <c r="AD26" s="1092"/>
      <c r="AE26" s="1092"/>
      <c r="AF26" s="1149" t="s">
        <v>386</v>
      </c>
      <c r="AG26" s="1098"/>
      <c r="AH26" s="1098"/>
      <c r="AI26" s="1098"/>
      <c r="AJ26" s="1150"/>
      <c r="AK26" s="1092" t="s">
        <v>387</v>
      </c>
      <c r="AL26" s="1092"/>
      <c r="AM26" s="1092"/>
      <c r="AN26" s="1092"/>
      <c r="AO26" s="1093"/>
      <c r="AP26" s="1091" t="s">
        <v>388</v>
      </c>
      <c r="AQ26" s="1092"/>
      <c r="AR26" s="1092"/>
      <c r="AS26" s="1092"/>
      <c r="AT26" s="1093"/>
      <c r="AU26" s="1091" t="s">
        <v>389</v>
      </c>
      <c r="AV26" s="1092"/>
      <c r="AW26" s="1092"/>
      <c r="AX26" s="1092"/>
      <c r="AY26" s="1093"/>
      <c r="AZ26" s="1091" t="s">
        <v>390</v>
      </c>
      <c r="BA26" s="1092"/>
      <c r="BB26" s="1092"/>
      <c r="BC26" s="1092"/>
      <c r="BD26" s="1093"/>
      <c r="BE26" s="1091" t="s">
        <v>366</v>
      </c>
      <c r="BF26" s="1092"/>
      <c r="BG26" s="1092"/>
      <c r="BH26" s="1092"/>
      <c r="BI26" s="1107"/>
      <c r="BJ26" s="252"/>
      <c r="BK26" s="252"/>
      <c r="BL26" s="252"/>
      <c r="BM26" s="252"/>
      <c r="BN26" s="252"/>
      <c r="BO26" s="265"/>
      <c r="BP26" s="265"/>
      <c r="BQ26" s="262">
        <v>20</v>
      </c>
      <c r="BR26" s="263"/>
      <c r="BS26" s="1104"/>
      <c r="BT26" s="1105"/>
      <c r="BU26" s="1105"/>
      <c r="BV26" s="1105"/>
      <c r="BW26" s="1105"/>
      <c r="BX26" s="1105"/>
      <c r="BY26" s="1105"/>
      <c r="BZ26" s="1105"/>
      <c r="CA26" s="1105"/>
      <c r="CB26" s="1105"/>
      <c r="CC26" s="1105"/>
      <c r="CD26" s="1105"/>
      <c r="CE26" s="1105"/>
      <c r="CF26" s="1105"/>
      <c r="CG26" s="1106"/>
      <c r="CH26" s="1079"/>
      <c r="CI26" s="1080"/>
      <c r="CJ26" s="1080"/>
      <c r="CK26" s="1080"/>
      <c r="CL26" s="1081"/>
      <c r="CM26" s="1079"/>
      <c r="CN26" s="1080"/>
      <c r="CO26" s="1080"/>
      <c r="CP26" s="1080"/>
      <c r="CQ26" s="1081"/>
      <c r="CR26" s="1079"/>
      <c r="CS26" s="1080"/>
      <c r="CT26" s="1080"/>
      <c r="CU26" s="1080"/>
      <c r="CV26" s="1081"/>
      <c r="CW26" s="1079"/>
      <c r="CX26" s="1080"/>
      <c r="CY26" s="1080"/>
      <c r="CZ26" s="1080"/>
      <c r="DA26" s="1081"/>
      <c r="DB26" s="1079"/>
      <c r="DC26" s="1080"/>
      <c r="DD26" s="1080"/>
      <c r="DE26" s="1080"/>
      <c r="DF26" s="1081"/>
      <c r="DG26" s="1079"/>
      <c r="DH26" s="1080"/>
      <c r="DI26" s="1080"/>
      <c r="DJ26" s="1080"/>
      <c r="DK26" s="1081"/>
      <c r="DL26" s="1079"/>
      <c r="DM26" s="1080"/>
      <c r="DN26" s="1080"/>
      <c r="DO26" s="1080"/>
      <c r="DP26" s="1081"/>
      <c r="DQ26" s="1079"/>
      <c r="DR26" s="1080"/>
      <c r="DS26" s="1080"/>
      <c r="DT26" s="1080"/>
      <c r="DU26" s="1081"/>
      <c r="DV26" s="1082"/>
      <c r="DW26" s="1083"/>
      <c r="DX26" s="1083"/>
      <c r="DY26" s="1083"/>
      <c r="DZ26" s="1084"/>
      <c r="EA26" s="246"/>
    </row>
    <row r="27" spans="1:131" s="247" customFormat="1" ht="26.25" customHeight="1" thickBot="1">
      <c r="A27" s="1088"/>
      <c r="B27" s="1089"/>
      <c r="C27" s="1089"/>
      <c r="D27" s="1089"/>
      <c r="E27" s="1089"/>
      <c r="F27" s="1089"/>
      <c r="G27" s="1089"/>
      <c r="H27" s="1089"/>
      <c r="I27" s="1089"/>
      <c r="J27" s="1089"/>
      <c r="K27" s="1089"/>
      <c r="L27" s="1089"/>
      <c r="M27" s="1089"/>
      <c r="N27" s="1089"/>
      <c r="O27" s="1089"/>
      <c r="P27" s="1090"/>
      <c r="Q27" s="1094"/>
      <c r="R27" s="1095"/>
      <c r="S27" s="1095"/>
      <c r="T27" s="1095"/>
      <c r="U27" s="1096"/>
      <c r="V27" s="1094"/>
      <c r="W27" s="1095"/>
      <c r="X27" s="1095"/>
      <c r="Y27" s="1095"/>
      <c r="Z27" s="1096"/>
      <c r="AA27" s="1094"/>
      <c r="AB27" s="1095"/>
      <c r="AC27" s="1095"/>
      <c r="AD27" s="1095"/>
      <c r="AE27" s="1095"/>
      <c r="AF27" s="1151"/>
      <c r="AG27" s="1101"/>
      <c r="AH27" s="1101"/>
      <c r="AI27" s="1101"/>
      <c r="AJ27" s="1152"/>
      <c r="AK27" s="1095"/>
      <c r="AL27" s="1095"/>
      <c r="AM27" s="1095"/>
      <c r="AN27" s="1095"/>
      <c r="AO27" s="1096"/>
      <c r="AP27" s="1094"/>
      <c r="AQ27" s="1095"/>
      <c r="AR27" s="1095"/>
      <c r="AS27" s="1095"/>
      <c r="AT27" s="1096"/>
      <c r="AU27" s="1094"/>
      <c r="AV27" s="1095"/>
      <c r="AW27" s="1095"/>
      <c r="AX27" s="1095"/>
      <c r="AY27" s="1096"/>
      <c r="AZ27" s="1094"/>
      <c r="BA27" s="1095"/>
      <c r="BB27" s="1095"/>
      <c r="BC27" s="1095"/>
      <c r="BD27" s="1096"/>
      <c r="BE27" s="1094"/>
      <c r="BF27" s="1095"/>
      <c r="BG27" s="1095"/>
      <c r="BH27" s="1095"/>
      <c r="BI27" s="1108"/>
      <c r="BJ27" s="252"/>
      <c r="BK27" s="252"/>
      <c r="BL27" s="252"/>
      <c r="BM27" s="252"/>
      <c r="BN27" s="252"/>
      <c r="BO27" s="265"/>
      <c r="BP27" s="265"/>
      <c r="BQ27" s="262">
        <v>21</v>
      </c>
      <c r="BR27" s="263"/>
      <c r="BS27" s="1104"/>
      <c r="BT27" s="1105"/>
      <c r="BU27" s="1105"/>
      <c r="BV27" s="1105"/>
      <c r="BW27" s="1105"/>
      <c r="BX27" s="1105"/>
      <c r="BY27" s="1105"/>
      <c r="BZ27" s="1105"/>
      <c r="CA27" s="1105"/>
      <c r="CB27" s="1105"/>
      <c r="CC27" s="1105"/>
      <c r="CD27" s="1105"/>
      <c r="CE27" s="1105"/>
      <c r="CF27" s="1105"/>
      <c r="CG27" s="1106"/>
      <c r="CH27" s="1079"/>
      <c r="CI27" s="1080"/>
      <c r="CJ27" s="1080"/>
      <c r="CK27" s="1080"/>
      <c r="CL27" s="1081"/>
      <c r="CM27" s="1079"/>
      <c r="CN27" s="1080"/>
      <c r="CO27" s="1080"/>
      <c r="CP27" s="1080"/>
      <c r="CQ27" s="1081"/>
      <c r="CR27" s="1079"/>
      <c r="CS27" s="1080"/>
      <c r="CT27" s="1080"/>
      <c r="CU27" s="1080"/>
      <c r="CV27" s="1081"/>
      <c r="CW27" s="1079"/>
      <c r="CX27" s="1080"/>
      <c r="CY27" s="1080"/>
      <c r="CZ27" s="1080"/>
      <c r="DA27" s="1081"/>
      <c r="DB27" s="1079"/>
      <c r="DC27" s="1080"/>
      <c r="DD27" s="1080"/>
      <c r="DE27" s="1080"/>
      <c r="DF27" s="1081"/>
      <c r="DG27" s="1079"/>
      <c r="DH27" s="1080"/>
      <c r="DI27" s="1080"/>
      <c r="DJ27" s="1080"/>
      <c r="DK27" s="1081"/>
      <c r="DL27" s="1079"/>
      <c r="DM27" s="1080"/>
      <c r="DN27" s="1080"/>
      <c r="DO27" s="1080"/>
      <c r="DP27" s="1081"/>
      <c r="DQ27" s="1079"/>
      <c r="DR27" s="1080"/>
      <c r="DS27" s="1080"/>
      <c r="DT27" s="1080"/>
      <c r="DU27" s="1081"/>
      <c r="DV27" s="1082"/>
      <c r="DW27" s="1083"/>
      <c r="DX27" s="1083"/>
      <c r="DY27" s="1083"/>
      <c r="DZ27" s="1084"/>
      <c r="EA27" s="246"/>
    </row>
    <row r="28" spans="1:131" s="247" customFormat="1" ht="26.25" customHeight="1" thickTop="1">
      <c r="A28" s="266">
        <v>1</v>
      </c>
      <c r="B28" s="1140" t="s">
        <v>391</v>
      </c>
      <c r="C28" s="1141"/>
      <c r="D28" s="1141"/>
      <c r="E28" s="1141"/>
      <c r="F28" s="1141"/>
      <c r="G28" s="1141"/>
      <c r="H28" s="1141"/>
      <c r="I28" s="1141"/>
      <c r="J28" s="1141"/>
      <c r="K28" s="1141"/>
      <c r="L28" s="1141"/>
      <c r="M28" s="1141"/>
      <c r="N28" s="1141"/>
      <c r="O28" s="1141"/>
      <c r="P28" s="1142"/>
      <c r="Q28" s="1143">
        <v>963</v>
      </c>
      <c r="R28" s="1144"/>
      <c r="S28" s="1144"/>
      <c r="T28" s="1144"/>
      <c r="U28" s="1144"/>
      <c r="V28" s="1144">
        <v>935</v>
      </c>
      <c r="W28" s="1144"/>
      <c r="X28" s="1144"/>
      <c r="Y28" s="1144"/>
      <c r="Z28" s="1144"/>
      <c r="AA28" s="1144">
        <v>28</v>
      </c>
      <c r="AB28" s="1144"/>
      <c r="AC28" s="1144"/>
      <c r="AD28" s="1144"/>
      <c r="AE28" s="1145"/>
      <c r="AF28" s="1146">
        <v>28</v>
      </c>
      <c r="AG28" s="1144"/>
      <c r="AH28" s="1144"/>
      <c r="AI28" s="1144"/>
      <c r="AJ28" s="1147"/>
      <c r="AK28" s="1148">
        <v>59</v>
      </c>
      <c r="AL28" s="1136"/>
      <c r="AM28" s="1136"/>
      <c r="AN28" s="1136"/>
      <c r="AO28" s="1136"/>
      <c r="AP28" s="1136" t="s">
        <v>558</v>
      </c>
      <c r="AQ28" s="1136"/>
      <c r="AR28" s="1136"/>
      <c r="AS28" s="1136"/>
      <c r="AT28" s="1136"/>
      <c r="AU28" s="1136" t="s">
        <v>558</v>
      </c>
      <c r="AV28" s="1136"/>
      <c r="AW28" s="1136"/>
      <c r="AX28" s="1136"/>
      <c r="AY28" s="1136"/>
      <c r="AZ28" s="1137" t="s">
        <v>558</v>
      </c>
      <c r="BA28" s="1137"/>
      <c r="BB28" s="1137"/>
      <c r="BC28" s="1137"/>
      <c r="BD28" s="1137"/>
      <c r="BE28" s="1138"/>
      <c r="BF28" s="1138"/>
      <c r="BG28" s="1138"/>
      <c r="BH28" s="1138"/>
      <c r="BI28" s="1139"/>
      <c r="BJ28" s="252"/>
      <c r="BK28" s="252"/>
      <c r="BL28" s="252"/>
      <c r="BM28" s="252"/>
      <c r="BN28" s="252"/>
      <c r="BO28" s="265"/>
      <c r="BP28" s="265"/>
      <c r="BQ28" s="262">
        <v>22</v>
      </c>
      <c r="BR28" s="263"/>
      <c r="BS28" s="1104"/>
      <c r="BT28" s="1105"/>
      <c r="BU28" s="1105"/>
      <c r="BV28" s="1105"/>
      <c r="BW28" s="1105"/>
      <c r="BX28" s="1105"/>
      <c r="BY28" s="1105"/>
      <c r="BZ28" s="1105"/>
      <c r="CA28" s="1105"/>
      <c r="CB28" s="1105"/>
      <c r="CC28" s="1105"/>
      <c r="CD28" s="1105"/>
      <c r="CE28" s="1105"/>
      <c r="CF28" s="1105"/>
      <c r="CG28" s="1106"/>
      <c r="CH28" s="1079"/>
      <c r="CI28" s="1080"/>
      <c r="CJ28" s="1080"/>
      <c r="CK28" s="1080"/>
      <c r="CL28" s="1081"/>
      <c r="CM28" s="1079"/>
      <c r="CN28" s="1080"/>
      <c r="CO28" s="1080"/>
      <c r="CP28" s="1080"/>
      <c r="CQ28" s="1081"/>
      <c r="CR28" s="1079"/>
      <c r="CS28" s="1080"/>
      <c r="CT28" s="1080"/>
      <c r="CU28" s="1080"/>
      <c r="CV28" s="1081"/>
      <c r="CW28" s="1079"/>
      <c r="CX28" s="1080"/>
      <c r="CY28" s="1080"/>
      <c r="CZ28" s="1080"/>
      <c r="DA28" s="1081"/>
      <c r="DB28" s="1079"/>
      <c r="DC28" s="1080"/>
      <c r="DD28" s="1080"/>
      <c r="DE28" s="1080"/>
      <c r="DF28" s="1081"/>
      <c r="DG28" s="1079"/>
      <c r="DH28" s="1080"/>
      <c r="DI28" s="1080"/>
      <c r="DJ28" s="1080"/>
      <c r="DK28" s="1081"/>
      <c r="DL28" s="1079"/>
      <c r="DM28" s="1080"/>
      <c r="DN28" s="1080"/>
      <c r="DO28" s="1080"/>
      <c r="DP28" s="1081"/>
      <c r="DQ28" s="1079"/>
      <c r="DR28" s="1080"/>
      <c r="DS28" s="1080"/>
      <c r="DT28" s="1080"/>
      <c r="DU28" s="1081"/>
      <c r="DV28" s="1082"/>
      <c r="DW28" s="1083"/>
      <c r="DX28" s="1083"/>
      <c r="DY28" s="1083"/>
      <c r="DZ28" s="1084"/>
      <c r="EA28" s="246"/>
    </row>
    <row r="29" spans="1:131" s="247" customFormat="1" ht="26.25" customHeight="1">
      <c r="A29" s="266">
        <v>2</v>
      </c>
      <c r="B29" s="1127" t="s">
        <v>392</v>
      </c>
      <c r="C29" s="1128"/>
      <c r="D29" s="1128"/>
      <c r="E29" s="1128"/>
      <c r="F29" s="1128"/>
      <c r="G29" s="1128"/>
      <c r="H29" s="1128"/>
      <c r="I29" s="1128"/>
      <c r="J29" s="1128"/>
      <c r="K29" s="1128"/>
      <c r="L29" s="1128"/>
      <c r="M29" s="1128"/>
      <c r="N29" s="1128"/>
      <c r="O29" s="1128"/>
      <c r="P29" s="1129"/>
      <c r="Q29" s="1133">
        <v>1112</v>
      </c>
      <c r="R29" s="1134"/>
      <c r="S29" s="1134"/>
      <c r="T29" s="1134"/>
      <c r="U29" s="1134"/>
      <c r="V29" s="1134">
        <v>1084</v>
      </c>
      <c r="W29" s="1134"/>
      <c r="X29" s="1134"/>
      <c r="Y29" s="1134"/>
      <c r="Z29" s="1134"/>
      <c r="AA29" s="1134">
        <v>28</v>
      </c>
      <c r="AB29" s="1134"/>
      <c r="AC29" s="1134"/>
      <c r="AD29" s="1134"/>
      <c r="AE29" s="1135"/>
      <c r="AF29" s="1109">
        <v>28</v>
      </c>
      <c r="AG29" s="1110"/>
      <c r="AH29" s="1110"/>
      <c r="AI29" s="1110"/>
      <c r="AJ29" s="1111"/>
      <c r="AK29" s="1069">
        <v>158</v>
      </c>
      <c r="AL29" s="1060"/>
      <c r="AM29" s="1060"/>
      <c r="AN29" s="1060"/>
      <c r="AO29" s="1060"/>
      <c r="AP29" s="1060" t="s">
        <v>558</v>
      </c>
      <c r="AQ29" s="1060"/>
      <c r="AR29" s="1060"/>
      <c r="AS29" s="1060"/>
      <c r="AT29" s="1060"/>
      <c r="AU29" s="1060" t="s">
        <v>558</v>
      </c>
      <c r="AV29" s="1060"/>
      <c r="AW29" s="1060"/>
      <c r="AX29" s="1060"/>
      <c r="AY29" s="1060"/>
      <c r="AZ29" s="1132" t="s">
        <v>558</v>
      </c>
      <c r="BA29" s="1132"/>
      <c r="BB29" s="1132"/>
      <c r="BC29" s="1132"/>
      <c r="BD29" s="1132"/>
      <c r="BE29" s="1122"/>
      <c r="BF29" s="1122"/>
      <c r="BG29" s="1122"/>
      <c r="BH29" s="1122"/>
      <c r="BI29" s="1123"/>
      <c r="BJ29" s="252"/>
      <c r="BK29" s="252"/>
      <c r="BL29" s="252"/>
      <c r="BM29" s="252"/>
      <c r="BN29" s="252"/>
      <c r="BO29" s="265"/>
      <c r="BP29" s="265"/>
      <c r="BQ29" s="262">
        <v>23</v>
      </c>
      <c r="BR29" s="263"/>
      <c r="BS29" s="1104"/>
      <c r="BT29" s="1105"/>
      <c r="BU29" s="1105"/>
      <c r="BV29" s="1105"/>
      <c r="BW29" s="1105"/>
      <c r="BX29" s="1105"/>
      <c r="BY29" s="1105"/>
      <c r="BZ29" s="1105"/>
      <c r="CA29" s="1105"/>
      <c r="CB29" s="1105"/>
      <c r="CC29" s="1105"/>
      <c r="CD29" s="1105"/>
      <c r="CE29" s="1105"/>
      <c r="CF29" s="1105"/>
      <c r="CG29" s="1106"/>
      <c r="CH29" s="1079"/>
      <c r="CI29" s="1080"/>
      <c r="CJ29" s="1080"/>
      <c r="CK29" s="1080"/>
      <c r="CL29" s="1081"/>
      <c r="CM29" s="1079"/>
      <c r="CN29" s="1080"/>
      <c r="CO29" s="1080"/>
      <c r="CP29" s="1080"/>
      <c r="CQ29" s="1081"/>
      <c r="CR29" s="1079"/>
      <c r="CS29" s="1080"/>
      <c r="CT29" s="1080"/>
      <c r="CU29" s="1080"/>
      <c r="CV29" s="1081"/>
      <c r="CW29" s="1079"/>
      <c r="CX29" s="1080"/>
      <c r="CY29" s="1080"/>
      <c r="CZ29" s="1080"/>
      <c r="DA29" s="1081"/>
      <c r="DB29" s="1079"/>
      <c r="DC29" s="1080"/>
      <c r="DD29" s="1080"/>
      <c r="DE29" s="1080"/>
      <c r="DF29" s="1081"/>
      <c r="DG29" s="1079"/>
      <c r="DH29" s="1080"/>
      <c r="DI29" s="1080"/>
      <c r="DJ29" s="1080"/>
      <c r="DK29" s="1081"/>
      <c r="DL29" s="1079"/>
      <c r="DM29" s="1080"/>
      <c r="DN29" s="1080"/>
      <c r="DO29" s="1080"/>
      <c r="DP29" s="1081"/>
      <c r="DQ29" s="1079"/>
      <c r="DR29" s="1080"/>
      <c r="DS29" s="1080"/>
      <c r="DT29" s="1080"/>
      <c r="DU29" s="1081"/>
      <c r="DV29" s="1082"/>
      <c r="DW29" s="1083"/>
      <c r="DX29" s="1083"/>
      <c r="DY29" s="1083"/>
      <c r="DZ29" s="1084"/>
      <c r="EA29" s="246"/>
    </row>
    <row r="30" spans="1:131" s="247" customFormat="1" ht="26.25" customHeight="1">
      <c r="A30" s="266">
        <v>3</v>
      </c>
      <c r="B30" s="1127" t="s">
        <v>393</v>
      </c>
      <c r="C30" s="1128"/>
      <c r="D30" s="1128"/>
      <c r="E30" s="1128"/>
      <c r="F30" s="1128"/>
      <c r="G30" s="1128"/>
      <c r="H30" s="1128"/>
      <c r="I30" s="1128"/>
      <c r="J30" s="1128"/>
      <c r="K30" s="1128"/>
      <c r="L30" s="1128"/>
      <c r="M30" s="1128"/>
      <c r="N30" s="1128"/>
      <c r="O30" s="1128"/>
      <c r="P30" s="1129"/>
      <c r="Q30" s="1133">
        <v>137</v>
      </c>
      <c r="R30" s="1134"/>
      <c r="S30" s="1134"/>
      <c r="T30" s="1134"/>
      <c r="U30" s="1134"/>
      <c r="V30" s="1134">
        <v>134</v>
      </c>
      <c r="W30" s="1134"/>
      <c r="X30" s="1134"/>
      <c r="Y30" s="1134"/>
      <c r="Z30" s="1134"/>
      <c r="AA30" s="1134">
        <v>3</v>
      </c>
      <c r="AB30" s="1134"/>
      <c r="AC30" s="1134"/>
      <c r="AD30" s="1134"/>
      <c r="AE30" s="1135"/>
      <c r="AF30" s="1109">
        <v>3</v>
      </c>
      <c r="AG30" s="1110"/>
      <c r="AH30" s="1110"/>
      <c r="AI30" s="1110"/>
      <c r="AJ30" s="1111"/>
      <c r="AK30" s="1069">
        <v>40</v>
      </c>
      <c r="AL30" s="1060"/>
      <c r="AM30" s="1060"/>
      <c r="AN30" s="1060"/>
      <c r="AO30" s="1060"/>
      <c r="AP30" s="1060" t="s">
        <v>559</v>
      </c>
      <c r="AQ30" s="1060"/>
      <c r="AR30" s="1060"/>
      <c r="AS30" s="1060"/>
      <c r="AT30" s="1060"/>
      <c r="AU30" s="1060" t="s">
        <v>559</v>
      </c>
      <c r="AV30" s="1060"/>
      <c r="AW30" s="1060"/>
      <c r="AX30" s="1060"/>
      <c r="AY30" s="1060"/>
      <c r="AZ30" s="1132" t="s">
        <v>559</v>
      </c>
      <c r="BA30" s="1132"/>
      <c r="BB30" s="1132"/>
      <c r="BC30" s="1132"/>
      <c r="BD30" s="1132"/>
      <c r="BE30" s="1122"/>
      <c r="BF30" s="1122"/>
      <c r="BG30" s="1122"/>
      <c r="BH30" s="1122"/>
      <c r="BI30" s="1123"/>
      <c r="BJ30" s="252"/>
      <c r="BK30" s="252"/>
      <c r="BL30" s="252"/>
      <c r="BM30" s="252"/>
      <c r="BN30" s="252"/>
      <c r="BO30" s="265"/>
      <c r="BP30" s="265"/>
      <c r="BQ30" s="262">
        <v>24</v>
      </c>
      <c r="BR30" s="263"/>
      <c r="BS30" s="1104"/>
      <c r="BT30" s="1105"/>
      <c r="BU30" s="1105"/>
      <c r="BV30" s="1105"/>
      <c r="BW30" s="1105"/>
      <c r="BX30" s="1105"/>
      <c r="BY30" s="1105"/>
      <c r="BZ30" s="1105"/>
      <c r="CA30" s="1105"/>
      <c r="CB30" s="1105"/>
      <c r="CC30" s="1105"/>
      <c r="CD30" s="1105"/>
      <c r="CE30" s="1105"/>
      <c r="CF30" s="1105"/>
      <c r="CG30" s="1106"/>
      <c r="CH30" s="1079"/>
      <c r="CI30" s="1080"/>
      <c r="CJ30" s="1080"/>
      <c r="CK30" s="1080"/>
      <c r="CL30" s="1081"/>
      <c r="CM30" s="1079"/>
      <c r="CN30" s="1080"/>
      <c r="CO30" s="1080"/>
      <c r="CP30" s="1080"/>
      <c r="CQ30" s="1081"/>
      <c r="CR30" s="1079"/>
      <c r="CS30" s="1080"/>
      <c r="CT30" s="1080"/>
      <c r="CU30" s="1080"/>
      <c r="CV30" s="1081"/>
      <c r="CW30" s="1079"/>
      <c r="CX30" s="1080"/>
      <c r="CY30" s="1080"/>
      <c r="CZ30" s="1080"/>
      <c r="DA30" s="1081"/>
      <c r="DB30" s="1079"/>
      <c r="DC30" s="1080"/>
      <c r="DD30" s="1080"/>
      <c r="DE30" s="1080"/>
      <c r="DF30" s="1081"/>
      <c r="DG30" s="1079"/>
      <c r="DH30" s="1080"/>
      <c r="DI30" s="1080"/>
      <c r="DJ30" s="1080"/>
      <c r="DK30" s="1081"/>
      <c r="DL30" s="1079"/>
      <c r="DM30" s="1080"/>
      <c r="DN30" s="1080"/>
      <c r="DO30" s="1080"/>
      <c r="DP30" s="1081"/>
      <c r="DQ30" s="1079"/>
      <c r="DR30" s="1080"/>
      <c r="DS30" s="1080"/>
      <c r="DT30" s="1080"/>
      <c r="DU30" s="1081"/>
      <c r="DV30" s="1082"/>
      <c r="DW30" s="1083"/>
      <c r="DX30" s="1083"/>
      <c r="DY30" s="1083"/>
      <c r="DZ30" s="1084"/>
      <c r="EA30" s="246"/>
    </row>
    <row r="31" spans="1:131" s="247" customFormat="1" ht="26.25" customHeight="1">
      <c r="A31" s="266">
        <v>4</v>
      </c>
      <c r="B31" s="1127" t="s">
        <v>394</v>
      </c>
      <c r="C31" s="1128"/>
      <c r="D31" s="1128"/>
      <c r="E31" s="1128"/>
      <c r="F31" s="1128"/>
      <c r="G31" s="1128"/>
      <c r="H31" s="1128"/>
      <c r="I31" s="1128"/>
      <c r="J31" s="1128"/>
      <c r="K31" s="1128"/>
      <c r="L31" s="1128"/>
      <c r="M31" s="1128"/>
      <c r="N31" s="1128"/>
      <c r="O31" s="1128"/>
      <c r="P31" s="1129"/>
      <c r="Q31" s="1133">
        <v>214</v>
      </c>
      <c r="R31" s="1134"/>
      <c r="S31" s="1134"/>
      <c r="T31" s="1134"/>
      <c r="U31" s="1134"/>
      <c r="V31" s="1134">
        <v>193</v>
      </c>
      <c r="W31" s="1134"/>
      <c r="X31" s="1134"/>
      <c r="Y31" s="1134"/>
      <c r="Z31" s="1134"/>
      <c r="AA31" s="1134">
        <v>21</v>
      </c>
      <c r="AB31" s="1134"/>
      <c r="AC31" s="1134"/>
      <c r="AD31" s="1134"/>
      <c r="AE31" s="1135"/>
      <c r="AF31" s="1109">
        <v>350</v>
      </c>
      <c r="AG31" s="1110"/>
      <c r="AH31" s="1110"/>
      <c r="AI31" s="1110"/>
      <c r="AJ31" s="1111"/>
      <c r="AK31" s="1069">
        <v>1</v>
      </c>
      <c r="AL31" s="1060"/>
      <c r="AM31" s="1060"/>
      <c r="AN31" s="1060"/>
      <c r="AO31" s="1060"/>
      <c r="AP31" s="1060">
        <v>1466</v>
      </c>
      <c r="AQ31" s="1060"/>
      <c r="AR31" s="1060"/>
      <c r="AS31" s="1060"/>
      <c r="AT31" s="1060"/>
      <c r="AU31" s="1060">
        <v>7</v>
      </c>
      <c r="AV31" s="1060"/>
      <c r="AW31" s="1060"/>
      <c r="AX31" s="1060"/>
      <c r="AY31" s="1060"/>
      <c r="AZ31" s="1132" t="s">
        <v>559</v>
      </c>
      <c r="BA31" s="1132"/>
      <c r="BB31" s="1132"/>
      <c r="BC31" s="1132"/>
      <c r="BD31" s="1132"/>
      <c r="BE31" s="1122" t="s">
        <v>395</v>
      </c>
      <c r="BF31" s="1122"/>
      <c r="BG31" s="1122"/>
      <c r="BH31" s="1122"/>
      <c r="BI31" s="1123"/>
      <c r="BJ31" s="252"/>
      <c r="BK31" s="252"/>
      <c r="BL31" s="252"/>
      <c r="BM31" s="252"/>
      <c r="BN31" s="252"/>
      <c r="BO31" s="265"/>
      <c r="BP31" s="265"/>
      <c r="BQ31" s="262">
        <v>25</v>
      </c>
      <c r="BR31" s="263"/>
      <c r="BS31" s="1104"/>
      <c r="BT31" s="1105"/>
      <c r="BU31" s="1105"/>
      <c r="BV31" s="1105"/>
      <c r="BW31" s="1105"/>
      <c r="BX31" s="1105"/>
      <c r="BY31" s="1105"/>
      <c r="BZ31" s="1105"/>
      <c r="CA31" s="1105"/>
      <c r="CB31" s="1105"/>
      <c r="CC31" s="1105"/>
      <c r="CD31" s="1105"/>
      <c r="CE31" s="1105"/>
      <c r="CF31" s="1105"/>
      <c r="CG31" s="1106"/>
      <c r="CH31" s="1079"/>
      <c r="CI31" s="1080"/>
      <c r="CJ31" s="1080"/>
      <c r="CK31" s="1080"/>
      <c r="CL31" s="1081"/>
      <c r="CM31" s="1079"/>
      <c r="CN31" s="1080"/>
      <c r="CO31" s="1080"/>
      <c r="CP31" s="1080"/>
      <c r="CQ31" s="1081"/>
      <c r="CR31" s="1079"/>
      <c r="CS31" s="1080"/>
      <c r="CT31" s="1080"/>
      <c r="CU31" s="1080"/>
      <c r="CV31" s="1081"/>
      <c r="CW31" s="1079"/>
      <c r="CX31" s="1080"/>
      <c r="CY31" s="1080"/>
      <c r="CZ31" s="1080"/>
      <c r="DA31" s="1081"/>
      <c r="DB31" s="1079"/>
      <c r="DC31" s="1080"/>
      <c r="DD31" s="1080"/>
      <c r="DE31" s="1080"/>
      <c r="DF31" s="1081"/>
      <c r="DG31" s="1079"/>
      <c r="DH31" s="1080"/>
      <c r="DI31" s="1080"/>
      <c r="DJ31" s="1080"/>
      <c r="DK31" s="1081"/>
      <c r="DL31" s="1079"/>
      <c r="DM31" s="1080"/>
      <c r="DN31" s="1080"/>
      <c r="DO31" s="1080"/>
      <c r="DP31" s="1081"/>
      <c r="DQ31" s="1079"/>
      <c r="DR31" s="1080"/>
      <c r="DS31" s="1080"/>
      <c r="DT31" s="1080"/>
      <c r="DU31" s="1081"/>
      <c r="DV31" s="1082"/>
      <c r="DW31" s="1083"/>
      <c r="DX31" s="1083"/>
      <c r="DY31" s="1083"/>
      <c r="DZ31" s="1084"/>
      <c r="EA31" s="246"/>
    </row>
    <row r="32" spans="1:131" s="247" customFormat="1" ht="26.25" customHeight="1">
      <c r="A32" s="266">
        <v>5</v>
      </c>
      <c r="B32" s="1127" t="s">
        <v>396</v>
      </c>
      <c r="C32" s="1128"/>
      <c r="D32" s="1128"/>
      <c r="E32" s="1128"/>
      <c r="F32" s="1128"/>
      <c r="G32" s="1128"/>
      <c r="H32" s="1128"/>
      <c r="I32" s="1128"/>
      <c r="J32" s="1128"/>
      <c r="K32" s="1128"/>
      <c r="L32" s="1128"/>
      <c r="M32" s="1128"/>
      <c r="N32" s="1128"/>
      <c r="O32" s="1128"/>
      <c r="P32" s="1129"/>
      <c r="Q32" s="1133">
        <v>433</v>
      </c>
      <c r="R32" s="1134"/>
      <c r="S32" s="1134"/>
      <c r="T32" s="1134"/>
      <c r="U32" s="1134"/>
      <c r="V32" s="1134">
        <v>418</v>
      </c>
      <c r="W32" s="1134"/>
      <c r="X32" s="1134"/>
      <c r="Y32" s="1134"/>
      <c r="Z32" s="1134"/>
      <c r="AA32" s="1134">
        <v>15</v>
      </c>
      <c r="AB32" s="1134"/>
      <c r="AC32" s="1134"/>
      <c r="AD32" s="1134"/>
      <c r="AE32" s="1135"/>
      <c r="AF32" s="1109">
        <v>15</v>
      </c>
      <c r="AG32" s="1110"/>
      <c r="AH32" s="1110"/>
      <c r="AI32" s="1110"/>
      <c r="AJ32" s="1111"/>
      <c r="AK32" s="1069">
        <v>72</v>
      </c>
      <c r="AL32" s="1060"/>
      <c r="AM32" s="1060"/>
      <c r="AN32" s="1060"/>
      <c r="AO32" s="1060"/>
      <c r="AP32" s="1060">
        <v>3582</v>
      </c>
      <c r="AQ32" s="1060"/>
      <c r="AR32" s="1060"/>
      <c r="AS32" s="1060"/>
      <c r="AT32" s="1060"/>
      <c r="AU32" s="1060">
        <v>2955</v>
      </c>
      <c r="AV32" s="1060"/>
      <c r="AW32" s="1060"/>
      <c r="AX32" s="1060"/>
      <c r="AY32" s="1060"/>
      <c r="AZ32" s="1132" t="s">
        <v>559</v>
      </c>
      <c r="BA32" s="1132"/>
      <c r="BB32" s="1132"/>
      <c r="BC32" s="1132"/>
      <c r="BD32" s="1132"/>
      <c r="BE32" s="1122" t="s">
        <v>397</v>
      </c>
      <c r="BF32" s="1122"/>
      <c r="BG32" s="1122"/>
      <c r="BH32" s="1122"/>
      <c r="BI32" s="1123"/>
      <c r="BJ32" s="252"/>
      <c r="BK32" s="252"/>
      <c r="BL32" s="252"/>
      <c r="BM32" s="252"/>
      <c r="BN32" s="252"/>
      <c r="BO32" s="265"/>
      <c r="BP32" s="265"/>
      <c r="BQ32" s="262">
        <v>26</v>
      </c>
      <c r="BR32" s="263"/>
      <c r="BS32" s="1104"/>
      <c r="BT32" s="1105"/>
      <c r="BU32" s="1105"/>
      <c r="BV32" s="1105"/>
      <c r="BW32" s="1105"/>
      <c r="BX32" s="1105"/>
      <c r="BY32" s="1105"/>
      <c r="BZ32" s="1105"/>
      <c r="CA32" s="1105"/>
      <c r="CB32" s="1105"/>
      <c r="CC32" s="1105"/>
      <c r="CD32" s="1105"/>
      <c r="CE32" s="1105"/>
      <c r="CF32" s="1105"/>
      <c r="CG32" s="1106"/>
      <c r="CH32" s="1079"/>
      <c r="CI32" s="1080"/>
      <c r="CJ32" s="1080"/>
      <c r="CK32" s="1080"/>
      <c r="CL32" s="1081"/>
      <c r="CM32" s="1079"/>
      <c r="CN32" s="1080"/>
      <c r="CO32" s="1080"/>
      <c r="CP32" s="1080"/>
      <c r="CQ32" s="1081"/>
      <c r="CR32" s="1079"/>
      <c r="CS32" s="1080"/>
      <c r="CT32" s="1080"/>
      <c r="CU32" s="1080"/>
      <c r="CV32" s="1081"/>
      <c r="CW32" s="1079"/>
      <c r="CX32" s="1080"/>
      <c r="CY32" s="1080"/>
      <c r="CZ32" s="1080"/>
      <c r="DA32" s="1081"/>
      <c r="DB32" s="1079"/>
      <c r="DC32" s="1080"/>
      <c r="DD32" s="1080"/>
      <c r="DE32" s="1080"/>
      <c r="DF32" s="1081"/>
      <c r="DG32" s="1079"/>
      <c r="DH32" s="1080"/>
      <c r="DI32" s="1080"/>
      <c r="DJ32" s="1080"/>
      <c r="DK32" s="1081"/>
      <c r="DL32" s="1079"/>
      <c r="DM32" s="1080"/>
      <c r="DN32" s="1080"/>
      <c r="DO32" s="1080"/>
      <c r="DP32" s="1081"/>
      <c r="DQ32" s="1079"/>
      <c r="DR32" s="1080"/>
      <c r="DS32" s="1080"/>
      <c r="DT32" s="1080"/>
      <c r="DU32" s="1081"/>
      <c r="DV32" s="1082"/>
      <c r="DW32" s="1083"/>
      <c r="DX32" s="1083"/>
      <c r="DY32" s="1083"/>
      <c r="DZ32" s="1084"/>
      <c r="EA32" s="246"/>
    </row>
    <row r="33" spans="1:131" s="247" customFormat="1" ht="26.25" customHeight="1">
      <c r="A33" s="266">
        <v>6</v>
      </c>
      <c r="B33" s="1127" t="s">
        <v>398</v>
      </c>
      <c r="C33" s="1128"/>
      <c r="D33" s="1128"/>
      <c r="E33" s="1128"/>
      <c r="F33" s="1128"/>
      <c r="G33" s="1128"/>
      <c r="H33" s="1128"/>
      <c r="I33" s="1128"/>
      <c r="J33" s="1128"/>
      <c r="K33" s="1128"/>
      <c r="L33" s="1128"/>
      <c r="M33" s="1128"/>
      <c r="N33" s="1128"/>
      <c r="O33" s="1128"/>
      <c r="P33" s="1129"/>
      <c r="Q33" s="1133">
        <v>235</v>
      </c>
      <c r="R33" s="1134"/>
      <c r="S33" s="1134"/>
      <c r="T33" s="1134"/>
      <c r="U33" s="1134"/>
      <c r="V33" s="1134">
        <v>220</v>
      </c>
      <c r="W33" s="1134"/>
      <c r="X33" s="1134"/>
      <c r="Y33" s="1134"/>
      <c r="Z33" s="1134"/>
      <c r="AA33" s="1134">
        <v>15</v>
      </c>
      <c r="AB33" s="1134"/>
      <c r="AC33" s="1134"/>
      <c r="AD33" s="1134"/>
      <c r="AE33" s="1135"/>
      <c r="AF33" s="1109">
        <v>15</v>
      </c>
      <c r="AG33" s="1110"/>
      <c r="AH33" s="1110"/>
      <c r="AI33" s="1110"/>
      <c r="AJ33" s="1111"/>
      <c r="AK33" s="1069">
        <v>38</v>
      </c>
      <c r="AL33" s="1060"/>
      <c r="AM33" s="1060"/>
      <c r="AN33" s="1060"/>
      <c r="AO33" s="1060"/>
      <c r="AP33" s="1060">
        <v>1774</v>
      </c>
      <c r="AQ33" s="1060"/>
      <c r="AR33" s="1060"/>
      <c r="AS33" s="1060"/>
      <c r="AT33" s="1060"/>
      <c r="AU33" s="1060">
        <v>1774</v>
      </c>
      <c r="AV33" s="1060"/>
      <c r="AW33" s="1060"/>
      <c r="AX33" s="1060"/>
      <c r="AY33" s="1060"/>
      <c r="AZ33" s="1132" t="s">
        <v>559</v>
      </c>
      <c r="BA33" s="1132"/>
      <c r="BB33" s="1132"/>
      <c r="BC33" s="1132"/>
      <c r="BD33" s="1132"/>
      <c r="BE33" s="1122" t="s">
        <v>399</v>
      </c>
      <c r="BF33" s="1122"/>
      <c r="BG33" s="1122"/>
      <c r="BH33" s="1122"/>
      <c r="BI33" s="1123"/>
      <c r="BJ33" s="252"/>
      <c r="BK33" s="252"/>
      <c r="BL33" s="252"/>
      <c r="BM33" s="252"/>
      <c r="BN33" s="252"/>
      <c r="BO33" s="265"/>
      <c r="BP33" s="265"/>
      <c r="BQ33" s="262">
        <v>27</v>
      </c>
      <c r="BR33" s="263"/>
      <c r="BS33" s="1104"/>
      <c r="BT33" s="1105"/>
      <c r="BU33" s="1105"/>
      <c r="BV33" s="1105"/>
      <c r="BW33" s="1105"/>
      <c r="BX33" s="1105"/>
      <c r="BY33" s="1105"/>
      <c r="BZ33" s="1105"/>
      <c r="CA33" s="1105"/>
      <c r="CB33" s="1105"/>
      <c r="CC33" s="1105"/>
      <c r="CD33" s="1105"/>
      <c r="CE33" s="1105"/>
      <c r="CF33" s="1105"/>
      <c r="CG33" s="1106"/>
      <c r="CH33" s="1079"/>
      <c r="CI33" s="1080"/>
      <c r="CJ33" s="1080"/>
      <c r="CK33" s="1080"/>
      <c r="CL33" s="1081"/>
      <c r="CM33" s="1079"/>
      <c r="CN33" s="1080"/>
      <c r="CO33" s="1080"/>
      <c r="CP33" s="1080"/>
      <c r="CQ33" s="1081"/>
      <c r="CR33" s="1079"/>
      <c r="CS33" s="1080"/>
      <c r="CT33" s="1080"/>
      <c r="CU33" s="1080"/>
      <c r="CV33" s="1081"/>
      <c r="CW33" s="1079"/>
      <c r="CX33" s="1080"/>
      <c r="CY33" s="1080"/>
      <c r="CZ33" s="1080"/>
      <c r="DA33" s="1081"/>
      <c r="DB33" s="1079"/>
      <c r="DC33" s="1080"/>
      <c r="DD33" s="1080"/>
      <c r="DE33" s="1080"/>
      <c r="DF33" s="1081"/>
      <c r="DG33" s="1079"/>
      <c r="DH33" s="1080"/>
      <c r="DI33" s="1080"/>
      <c r="DJ33" s="1080"/>
      <c r="DK33" s="1081"/>
      <c r="DL33" s="1079"/>
      <c r="DM33" s="1080"/>
      <c r="DN33" s="1080"/>
      <c r="DO33" s="1080"/>
      <c r="DP33" s="1081"/>
      <c r="DQ33" s="1079"/>
      <c r="DR33" s="1080"/>
      <c r="DS33" s="1080"/>
      <c r="DT33" s="1080"/>
      <c r="DU33" s="1081"/>
      <c r="DV33" s="1082"/>
      <c r="DW33" s="1083"/>
      <c r="DX33" s="1083"/>
      <c r="DY33" s="1083"/>
      <c r="DZ33" s="1084"/>
      <c r="EA33" s="246"/>
    </row>
    <row r="34" spans="1:131" s="247" customFormat="1" ht="26.25" customHeight="1">
      <c r="A34" s="266">
        <v>7</v>
      </c>
      <c r="B34" s="1127"/>
      <c r="C34" s="1128"/>
      <c r="D34" s="1128"/>
      <c r="E34" s="1128"/>
      <c r="F34" s="1128"/>
      <c r="G34" s="1128"/>
      <c r="H34" s="1128"/>
      <c r="I34" s="1128"/>
      <c r="J34" s="1128"/>
      <c r="K34" s="1128"/>
      <c r="L34" s="1128"/>
      <c r="M34" s="1128"/>
      <c r="N34" s="1128"/>
      <c r="O34" s="1128"/>
      <c r="P34" s="1129"/>
      <c r="Q34" s="1133"/>
      <c r="R34" s="1134"/>
      <c r="S34" s="1134"/>
      <c r="T34" s="1134"/>
      <c r="U34" s="1134"/>
      <c r="V34" s="1134"/>
      <c r="W34" s="1134"/>
      <c r="X34" s="1134"/>
      <c r="Y34" s="1134"/>
      <c r="Z34" s="1134"/>
      <c r="AA34" s="1134"/>
      <c r="AB34" s="1134"/>
      <c r="AC34" s="1134"/>
      <c r="AD34" s="1134"/>
      <c r="AE34" s="1135"/>
      <c r="AF34" s="1109"/>
      <c r="AG34" s="1110"/>
      <c r="AH34" s="1110"/>
      <c r="AI34" s="1110"/>
      <c r="AJ34" s="1111"/>
      <c r="AK34" s="1069"/>
      <c r="AL34" s="1060"/>
      <c r="AM34" s="1060"/>
      <c r="AN34" s="1060"/>
      <c r="AO34" s="1060"/>
      <c r="AP34" s="1060"/>
      <c r="AQ34" s="1060"/>
      <c r="AR34" s="1060"/>
      <c r="AS34" s="1060"/>
      <c r="AT34" s="1060"/>
      <c r="AU34" s="1060"/>
      <c r="AV34" s="1060"/>
      <c r="AW34" s="1060"/>
      <c r="AX34" s="1060"/>
      <c r="AY34" s="1060"/>
      <c r="AZ34" s="1132"/>
      <c r="BA34" s="1132"/>
      <c r="BB34" s="1132"/>
      <c r="BC34" s="1132"/>
      <c r="BD34" s="1132"/>
      <c r="BE34" s="1122"/>
      <c r="BF34" s="1122"/>
      <c r="BG34" s="1122"/>
      <c r="BH34" s="1122"/>
      <c r="BI34" s="1123"/>
      <c r="BJ34" s="252"/>
      <c r="BK34" s="252"/>
      <c r="BL34" s="252"/>
      <c r="BM34" s="252"/>
      <c r="BN34" s="252"/>
      <c r="BO34" s="265"/>
      <c r="BP34" s="265"/>
      <c r="BQ34" s="262">
        <v>28</v>
      </c>
      <c r="BR34" s="263"/>
      <c r="BS34" s="1104"/>
      <c r="BT34" s="1105"/>
      <c r="BU34" s="1105"/>
      <c r="BV34" s="1105"/>
      <c r="BW34" s="1105"/>
      <c r="BX34" s="1105"/>
      <c r="BY34" s="1105"/>
      <c r="BZ34" s="1105"/>
      <c r="CA34" s="1105"/>
      <c r="CB34" s="1105"/>
      <c r="CC34" s="1105"/>
      <c r="CD34" s="1105"/>
      <c r="CE34" s="1105"/>
      <c r="CF34" s="1105"/>
      <c r="CG34" s="1106"/>
      <c r="CH34" s="1079"/>
      <c r="CI34" s="1080"/>
      <c r="CJ34" s="1080"/>
      <c r="CK34" s="1080"/>
      <c r="CL34" s="1081"/>
      <c r="CM34" s="1079"/>
      <c r="CN34" s="1080"/>
      <c r="CO34" s="1080"/>
      <c r="CP34" s="1080"/>
      <c r="CQ34" s="1081"/>
      <c r="CR34" s="1079"/>
      <c r="CS34" s="1080"/>
      <c r="CT34" s="1080"/>
      <c r="CU34" s="1080"/>
      <c r="CV34" s="1081"/>
      <c r="CW34" s="1079"/>
      <c r="CX34" s="1080"/>
      <c r="CY34" s="1080"/>
      <c r="CZ34" s="1080"/>
      <c r="DA34" s="1081"/>
      <c r="DB34" s="1079"/>
      <c r="DC34" s="1080"/>
      <c r="DD34" s="1080"/>
      <c r="DE34" s="1080"/>
      <c r="DF34" s="1081"/>
      <c r="DG34" s="1079"/>
      <c r="DH34" s="1080"/>
      <c r="DI34" s="1080"/>
      <c r="DJ34" s="1080"/>
      <c r="DK34" s="1081"/>
      <c r="DL34" s="1079"/>
      <c r="DM34" s="1080"/>
      <c r="DN34" s="1080"/>
      <c r="DO34" s="1080"/>
      <c r="DP34" s="1081"/>
      <c r="DQ34" s="1079"/>
      <c r="DR34" s="1080"/>
      <c r="DS34" s="1080"/>
      <c r="DT34" s="1080"/>
      <c r="DU34" s="1081"/>
      <c r="DV34" s="1082"/>
      <c r="DW34" s="1083"/>
      <c r="DX34" s="1083"/>
      <c r="DY34" s="1083"/>
      <c r="DZ34" s="1084"/>
      <c r="EA34" s="246"/>
    </row>
    <row r="35" spans="1:131" s="247" customFormat="1" ht="26.25" customHeight="1">
      <c r="A35" s="266">
        <v>8</v>
      </c>
      <c r="B35" s="1127"/>
      <c r="C35" s="1128"/>
      <c r="D35" s="1128"/>
      <c r="E35" s="1128"/>
      <c r="F35" s="1128"/>
      <c r="G35" s="1128"/>
      <c r="H35" s="1128"/>
      <c r="I35" s="1128"/>
      <c r="J35" s="1128"/>
      <c r="K35" s="1128"/>
      <c r="L35" s="1128"/>
      <c r="M35" s="1128"/>
      <c r="N35" s="1128"/>
      <c r="O35" s="1128"/>
      <c r="P35" s="1129"/>
      <c r="Q35" s="1133"/>
      <c r="R35" s="1134"/>
      <c r="S35" s="1134"/>
      <c r="T35" s="1134"/>
      <c r="U35" s="1134"/>
      <c r="V35" s="1134"/>
      <c r="W35" s="1134"/>
      <c r="X35" s="1134"/>
      <c r="Y35" s="1134"/>
      <c r="Z35" s="1134"/>
      <c r="AA35" s="1134"/>
      <c r="AB35" s="1134"/>
      <c r="AC35" s="1134"/>
      <c r="AD35" s="1134"/>
      <c r="AE35" s="1135"/>
      <c r="AF35" s="1109"/>
      <c r="AG35" s="1110"/>
      <c r="AH35" s="1110"/>
      <c r="AI35" s="1110"/>
      <c r="AJ35" s="1111"/>
      <c r="AK35" s="1069"/>
      <c r="AL35" s="1060"/>
      <c r="AM35" s="1060"/>
      <c r="AN35" s="1060"/>
      <c r="AO35" s="1060"/>
      <c r="AP35" s="1060"/>
      <c r="AQ35" s="1060"/>
      <c r="AR35" s="1060"/>
      <c r="AS35" s="1060"/>
      <c r="AT35" s="1060"/>
      <c r="AU35" s="1060"/>
      <c r="AV35" s="1060"/>
      <c r="AW35" s="1060"/>
      <c r="AX35" s="1060"/>
      <c r="AY35" s="1060"/>
      <c r="AZ35" s="1132"/>
      <c r="BA35" s="1132"/>
      <c r="BB35" s="1132"/>
      <c r="BC35" s="1132"/>
      <c r="BD35" s="1132"/>
      <c r="BE35" s="1122"/>
      <c r="BF35" s="1122"/>
      <c r="BG35" s="1122"/>
      <c r="BH35" s="1122"/>
      <c r="BI35" s="1123"/>
      <c r="BJ35" s="252"/>
      <c r="BK35" s="252"/>
      <c r="BL35" s="252"/>
      <c r="BM35" s="252"/>
      <c r="BN35" s="252"/>
      <c r="BO35" s="265"/>
      <c r="BP35" s="265"/>
      <c r="BQ35" s="262">
        <v>29</v>
      </c>
      <c r="BR35" s="263"/>
      <c r="BS35" s="1104"/>
      <c r="BT35" s="1105"/>
      <c r="BU35" s="1105"/>
      <c r="BV35" s="1105"/>
      <c r="BW35" s="1105"/>
      <c r="BX35" s="1105"/>
      <c r="BY35" s="1105"/>
      <c r="BZ35" s="1105"/>
      <c r="CA35" s="1105"/>
      <c r="CB35" s="1105"/>
      <c r="CC35" s="1105"/>
      <c r="CD35" s="1105"/>
      <c r="CE35" s="1105"/>
      <c r="CF35" s="1105"/>
      <c r="CG35" s="1106"/>
      <c r="CH35" s="1079"/>
      <c r="CI35" s="1080"/>
      <c r="CJ35" s="1080"/>
      <c r="CK35" s="1080"/>
      <c r="CL35" s="1081"/>
      <c r="CM35" s="1079"/>
      <c r="CN35" s="1080"/>
      <c r="CO35" s="1080"/>
      <c r="CP35" s="1080"/>
      <c r="CQ35" s="1081"/>
      <c r="CR35" s="1079"/>
      <c r="CS35" s="1080"/>
      <c r="CT35" s="1080"/>
      <c r="CU35" s="1080"/>
      <c r="CV35" s="1081"/>
      <c r="CW35" s="1079"/>
      <c r="CX35" s="1080"/>
      <c r="CY35" s="1080"/>
      <c r="CZ35" s="1080"/>
      <c r="DA35" s="1081"/>
      <c r="DB35" s="1079"/>
      <c r="DC35" s="1080"/>
      <c r="DD35" s="1080"/>
      <c r="DE35" s="1080"/>
      <c r="DF35" s="1081"/>
      <c r="DG35" s="1079"/>
      <c r="DH35" s="1080"/>
      <c r="DI35" s="1080"/>
      <c r="DJ35" s="1080"/>
      <c r="DK35" s="1081"/>
      <c r="DL35" s="1079"/>
      <c r="DM35" s="1080"/>
      <c r="DN35" s="1080"/>
      <c r="DO35" s="1080"/>
      <c r="DP35" s="1081"/>
      <c r="DQ35" s="1079"/>
      <c r="DR35" s="1080"/>
      <c r="DS35" s="1080"/>
      <c r="DT35" s="1080"/>
      <c r="DU35" s="1081"/>
      <c r="DV35" s="1082"/>
      <c r="DW35" s="1083"/>
      <c r="DX35" s="1083"/>
      <c r="DY35" s="1083"/>
      <c r="DZ35" s="1084"/>
      <c r="EA35" s="246"/>
    </row>
    <row r="36" spans="1:131" s="247" customFormat="1" ht="26.25" customHeight="1">
      <c r="A36" s="266">
        <v>9</v>
      </c>
      <c r="B36" s="1127"/>
      <c r="C36" s="1128"/>
      <c r="D36" s="1128"/>
      <c r="E36" s="1128"/>
      <c r="F36" s="1128"/>
      <c r="G36" s="1128"/>
      <c r="H36" s="1128"/>
      <c r="I36" s="1128"/>
      <c r="J36" s="1128"/>
      <c r="K36" s="1128"/>
      <c r="L36" s="1128"/>
      <c r="M36" s="1128"/>
      <c r="N36" s="1128"/>
      <c r="O36" s="1128"/>
      <c r="P36" s="1129"/>
      <c r="Q36" s="1133"/>
      <c r="R36" s="1134"/>
      <c r="S36" s="1134"/>
      <c r="T36" s="1134"/>
      <c r="U36" s="1134"/>
      <c r="V36" s="1134"/>
      <c r="W36" s="1134"/>
      <c r="X36" s="1134"/>
      <c r="Y36" s="1134"/>
      <c r="Z36" s="1134"/>
      <c r="AA36" s="1134"/>
      <c r="AB36" s="1134"/>
      <c r="AC36" s="1134"/>
      <c r="AD36" s="1134"/>
      <c r="AE36" s="1135"/>
      <c r="AF36" s="1109"/>
      <c r="AG36" s="1110"/>
      <c r="AH36" s="1110"/>
      <c r="AI36" s="1110"/>
      <c r="AJ36" s="1111"/>
      <c r="AK36" s="1069"/>
      <c r="AL36" s="1060"/>
      <c r="AM36" s="1060"/>
      <c r="AN36" s="1060"/>
      <c r="AO36" s="1060"/>
      <c r="AP36" s="1060"/>
      <c r="AQ36" s="1060"/>
      <c r="AR36" s="1060"/>
      <c r="AS36" s="1060"/>
      <c r="AT36" s="1060"/>
      <c r="AU36" s="1060"/>
      <c r="AV36" s="1060"/>
      <c r="AW36" s="1060"/>
      <c r="AX36" s="1060"/>
      <c r="AY36" s="1060"/>
      <c r="AZ36" s="1132"/>
      <c r="BA36" s="1132"/>
      <c r="BB36" s="1132"/>
      <c r="BC36" s="1132"/>
      <c r="BD36" s="1132"/>
      <c r="BE36" s="1122"/>
      <c r="BF36" s="1122"/>
      <c r="BG36" s="1122"/>
      <c r="BH36" s="1122"/>
      <c r="BI36" s="1123"/>
      <c r="BJ36" s="252"/>
      <c r="BK36" s="252"/>
      <c r="BL36" s="252"/>
      <c r="BM36" s="252"/>
      <c r="BN36" s="252"/>
      <c r="BO36" s="265"/>
      <c r="BP36" s="265"/>
      <c r="BQ36" s="262">
        <v>30</v>
      </c>
      <c r="BR36" s="263"/>
      <c r="BS36" s="1104"/>
      <c r="BT36" s="1105"/>
      <c r="BU36" s="1105"/>
      <c r="BV36" s="1105"/>
      <c r="BW36" s="1105"/>
      <c r="BX36" s="1105"/>
      <c r="BY36" s="1105"/>
      <c r="BZ36" s="1105"/>
      <c r="CA36" s="1105"/>
      <c r="CB36" s="1105"/>
      <c r="CC36" s="1105"/>
      <c r="CD36" s="1105"/>
      <c r="CE36" s="1105"/>
      <c r="CF36" s="1105"/>
      <c r="CG36" s="1106"/>
      <c r="CH36" s="1079"/>
      <c r="CI36" s="1080"/>
      <c r="CJ36" s="1080"/>
      <c r="CK36" s="1080"/>
      <c r="CL36" s="1081"/>
      <c r="CM36" s="1079"/>
      <c r="CN36" s="1080"/>
      <c r="CO36" s="1080"/>
      <c r="CP36" s="1080"/>
      <c r="CQ36" s="1081"/>
      <c r="CR36" s="1079"/>
      <c r="CS36" s="1080"/>
      <c r="CT36" s="1080"/>
      <c r="CU36" s="1080"/>
      <c r="CV36" s="1081"/>
      <c r="CW36" s="1079"/>
      <c r="CX36" s="1080"/>
      <c r="CY36" s="1080"/>
      <c r="CZ36" s="1080"/>
      <c r="DA36" s="1081"/>
      <c r="DB36" s="1079"/>
      <c r="DC36" s="1080"/>
      <c r="DD36" s="1080"/>
      <c r="DE36" s="1080"/>
      <c r="DF36" s="1081"/>
      <c r="DG36" s="1079"/>
      <c r="DH36" s="1080"/>
      <c r="DI36" s="1080"/>
      <c r="DJ36" s="1080"/>
      <c r="DK36" s="1081"/>
      <c r="DL36" s="1079"/>
      <c r="DM36" s="1080"/>
      <c r="DN36" s="1080"/>
      <c r="DO36" s="1080"/>
      <c r="DP36" s="1081"/>
      <c r="DQ36" s="1079"/>
      <c r="DR36" s="1080"/>
      <c r="DS36" s="1080"/>
      <c r="DT36" s="1080"/>
      <c r="DU36" s="1081"/>
      <c r="DV36" s="1082"/>
      <c r="DW36" s="1083"/>
      <c r="DX36" s="1083"/>
      <c r="DY36" s="1083"/>
      <c r="DZ36" s="1084"/>
      <c r="EA36" s="246"/>
    </row>
    <row r="37" spans="1:131" s="247" customFormat="1" ht="26.25" customHeight="1">
      <c r="A37" s="266">
        <v>10</v>
      </c>
      <c r="B37" s="1127"/>
      <c r="C37" s="1128"/>
      <c r="D37" s="1128"/>
      <c r="E37" s="1128"/>
      <c r="F37" s="1128"/>
      <c r="G37" s="1128"/>
      <c r="H37" s="1128"/>
      <c r="I37" s="1128"/>
      <c r="J37" s="1128"/>
      <c r="K37" s="1128"/>
      <c r="L37" s="1128"/>
      <c r="M37" s="1128"/>
      <c r="N37" s="1128"/>
      <c r="O37" s="1128"/>
      <c r="P37" s="1129"/>
      <c r="Q37" s="1133"/>
      <c r="R37" s="1134"/>
      <c r="S37" s="1134"/>
      <c r="T37" s="1134"/>
      <c r="U37" s="1134"/>
      <c r="V37" s="1134"/>
      <c r="W37" s="1134"/>
      <c r="X37" s="1134"/>
      <c r="Y37" s="1134"/>
      <c r="Z37" s="1134"/>
      <c r="AA37" s="1134"/>
      <c r="AB37" s="1134"/>
      <c r="AC37" s="1134"/>
      <c r="AD37" s="1134"/>
      <c r="AE37" s="1135"/>
      <c r="AF37" s="1109"/>
      <c r="AG37" s="1110"/>
      <c r="AH37" s="1110"/>
      <c r="AI37" s="1110"/>
      <c r="AJ37" s="1111"/>
      <c r="AK37" s="1069"/>
      <c r="AL37" s="1060"/>
      <c r="AM37" s="1060"/>
      <c r="AN37" s="1060"/>
      <c r="AO37" s="1060"/>
      <c r="AP37" s="1060"/>
      <c r="AQ37" s="1060"/>
      <c r="AR37" s="1060"/>
      <c r="AS37" s="1060"/>
      <c r="AT37" s="1060"/>
      <c r="AU37" s="1060"/>
      <c r="AV37" s="1060"/>
      <c r="AW37" s="1060"/>
      <c r="AX37" s="1060"/>
      <c r="AY37" s="1060"/>
      <c r="AZ37" s="1132"/>
      <c r="BA37" s="1132"/>
      <c r="BB37" s="1132"/>
      <c r="BC37" s="1132"/>
      <c r="BD37" s="1132"/>
      <c r="BE37" s="1122"/>
      <c r="BF37" s="1122"/>
      <c r="BG37" s="1122"/>
      <c r="BH37" s="1122"/>
      <c r="BI37" s="1123"/>
      <c r="BJ37" s="252"/>
      <c r="BK37" s="252"/>
      <c r="BL37" s="252"/>
      <c r="BM37" s="252"/>
      <c r="BN37" s="252"/>
      <c r="BO37" s="265"/>
      <c r="BP37" s="265"/>
      <c r="BQ37" s="262">
        <v>31</v>
      </c>
      <c r="BR37" s="263"/>
      <c r="BS37" s="1104"/>
      <c r="BT37" s="1105"/>
      <c r="BU37" s="1105"/>
      <c r="BV37" s="1105"/>
      <c r="BW37" s="1105"/>
      <c r="BX37" s="1105"/>
      <c r="BY37" s="1105"/>
      <c r="BZ37" s="1105"/>
      <c r="CA37" s="1105"/>
      <c r="CB37" s="1105"/>
      <c r="CC37" s="1105"/>
      <c r="CD37" s="1105"/>
      <c r="CE37" s="1105"/>
      <c r="CF37" s="1105"/>
      <c r="CG37" s="1106"/>
      <c r="CH37" s="1079"/>
      <c r="CI37" s="1080"/>
      <c r="CJ37" s="1080"/>
      <c r="CK37" s="1080"/>
      <c r="CL37" s="1081"/>
      <c r="CM37" s="1079"/>
      <c r="CN37" s="1080"/>
      <c r="CO37" s="1080"/>
      <c r="CP37" s="1080"/>
      <c r="CQ37" s="1081"/>
      <c r="CR37" s="1079"/>
      <c r="CS37" s="1080"/>
      <c r="CT37" s="1080"/>
      <c r="CU37" s="1080"/>
      <c r="CV37" s="1081"/>
      <c r="CW37" s="1079"/>
      <c r="CX37" s="1080"/>
      <c r="CY37" s="1080"/>
      <c r="CZ37" s="1080"/>
      <c r="DA37" s="1081"/>
      <c r="DB37" s="1079"/>
      <c r="DC37" s="1080"/>
      <c r="DD37" s="1080"/>
      <c r="DE37" s="1080"/>
      <c r="DF37" s="1081"/>
      <c r="DG37" s="1079"/>
      <c r="DH37" s="1080"/>
      <c r="DI37" s="1080"/>
      <c r="DJ37" s="1080"/>
      <c r="DK37" s="1081"/>
      <c r="DL37" s="1079"/>
      <c r="DM37" s="1080"/>
      <c r="DN37" s="1080"/>
      <c r="DO37" s="1080"/>
      <c r="DP37" s="1081"/>
      <c r="DQ37" s="1079"/>
      <c r="DR37" s="1080"/>
      <c r="DS37" s="1080"/>
      <c r="DT37" s="1080"/>
      <c r="DU37" s="1081"/>
      <c r="DV37" s="1082"/>
      <c r="DW37" s="1083"/>
      <c r="DX37" s="1083"/>
      <c r="DY37" s="1083"/>
      <c r="DZ37" s="1084"/>
      <c r="EA37" s="246"/>
    </row>
    <row r="38" spans="1:131" s="247" customFormat="1" ht="26.25" customHeight="1">
      <c r="A38" s="266">
        <v>11</v>
      </c>
      <c r="B38" s="1127"/>
      <c r="C38" s="1128"/>
      <c r="D38" s="1128"/>
      <c r="E38" s="1128"/>
      <c r="F38" s="1128"/>
      <c r="G38" s="1128"/>
      <c r="H38" s="1128"/>
      <c r="I38" s="1128"/>
      <c r="J38" s="1128"/>
      <c r="K38" s="1128"/>
      <c r="L38" s="1128"/>
      <c r="M38" s="1128"/>
      <c r="N38" s="1128"/>
      <c r="O38" s="1128"/>
      <c r="P38" s="1129"/>
      <c r="Q38" s="1133"/>
      <c r="R38" s="1134"/>
      <c r="S38" s="1134"/>
      <c r="T38" s="1134"/>
      <c r="U38" s="1134"/>
      <c r="V38" s="1134"/>
      <c r="W38" s="1134"/>
      <c r="X38" s="1134"/>
      <c r="Y38" s="1134"/>
      <c r="Z38" s="1134"/>
      <c r="AA38" s="1134"/>
      <c r="AB38" s="1134"/>
      <c r="AC38" s="1134"/>
      <c r="AD38" s="1134"/>
      <c r="AE38" s="1135"/>
      <c r="AF38" s="1109"/>
      <c r="AG38" s="1110"/>
      <c r="AH38" s="1110"/>
      <c r="AI38" s="1110"/>
      <c r="AJ38" s="1111"/>
      <c r="AK38" s="1069"/>
      <c r="AL38" s="1060"/>
      <c r="AM38" s="1060"/>
      <c r="AN38" s="1060"/>
      <c r="AO38" s="1060"/>
      <c r="AP38" s="1060"/>
      <c r="AQ38" s="1060"/>
      <c r="AR38" s="1060"/>
      <c r="AS38" s="1060"/>
      <c r="AT38" s="1060"/>
      <c r="AU38" s="1060"/>
      <c r="AV38" s="1060"/>
      <c r="AW38" s="1060"/>
      <c r="AX38" s="1060"/>
      <c r="AY38" s="1060"/>
      <c r="AZ38" s="1132"/>
      <c r="BA38" s="1132"/>
      <c r="BB38" s="1132"/>
      <c r="BC38" s="1132"/>
      <c r="BD38" s="1132"/>
      <c r="BE38" s="1122"/>
      <c r="BF38" s="1122"/>
      <c r="BG38" s="1122"/>
      <c r="BH38" s="1122"/>
      <c r="BI38" s="1123"/>
      <c r="BJ38" s="252"/>
      <c r="BK38" s="252"/>
      <c r="BL38" s="252"/>
      <c r="BM38" s="252"/>
      <c r="BN38" s="252"/>
      <c r="BO38" s="265"/>
      <c r="BP38" s="265"/>
      <c r="BQ38" s="262">
        <v>32</v>
      </c>
      <c r="BR38" s="263"/>
      <c r="BS38" s="1104"/>
      <c r="BT38" s="1105"/>
      <c r="BU38" s="1105"/>
      <c r="BV38" s="1105"/>
      <c r="BW38" s="1105"/>
      <c r="BX38" s="1105"/>
      <c r="BY38" s="1105"/>
      <c r="BZ38" s="1105"/>
      <c r="CA38" s="1105"/>
      <c r="CB38" s="1105"/>
      <c r="CC38" s="1105"/>
      <c r="CD38" s="1105"/>
      <c r="CE38" s="1105"/>
      <c r="CF38" s="1105"/>
      <c r="CG38" s="1106"/>
      <c r="CH38" s="1079"/>
      <c r="CI38" s="1080"/>
      <c r="CJ38" s="1080"/>
      <c r="CK38" s="1080"/>
      <c r="CL38" s="1081"/>
      <c r="CM38" s="1079"/>
      <c r="CN38" s="1080"/>
      <c r="CO38" s="1080"/>
      <c r="CP38" s="1080"/>
      <c r="CQ38" s="1081"/>
      <c r="CR38" s="1079"/>
      <c r="CS38" s="1080"/>
      <c r="CT38" s="1080"/>
      <c r="CU38" s="1080"/>
      <c r="CV38" s="1081"/>
      <c r="CW38" s="1079"/>
      <c r="CX38" s="1080"/>
      <c r="CY38" s="1080"/>
      <c r="CZ38" s="1080"/>
      <c r="DA38" s="1081"/>
      <c r="DB38" s="1079"/>
      <c r="DC38" s="1080"/>
      <c r="DD38" s="1080"/>
      <c r="DE38" s="1080"/>
      <c r="DF38" s="1081"/>
      <c r="DG38" s="1079"/>
      <c r="DH38" s="1080"/>
      <c r="DI38" s="1080"/>
      <c r="DJ38" s="1080"/>
      <c r="DK38" s="1081"/>
      <c r="DL38" s="1079"/>
      <c r="DM38" s="1080"/>
      <c r="DN38" s="1080"/>
      <c r="DO38" s="1080"/>
      <c r="DP38" s="1081"/>
      <c r="DQ38" s="1079"/>
      <c r="DR38" s="1080"/>
      <c r="DS38" s="1080"/>
      <c r="DT38" s="1080"/>
      <c r="DU38" s="1081"/>
      <c r="DV38" s="1082"/>
      <c r="DW38" s="1083"/>
      <c r="DX38" s="1083"/>
      <c r="DY38" s="1083"/>
      <c r="DZ38" s="1084"/>
      <c r="EA38" s="246"/>
    </row>
    <row r="39" spans="1:131" s="247" customFormat="1" ht="26.25" customHeight="1">
      <c r="A39" s="266">
        <v>12</v>
      </c>
      <c r="B39" s="1127"/>
      <c r="C39" s="1128"/>
      <c r="D39" s="1128"/>
      <c r="E39" s="1128"/>
      <c r="F39" s="1128"/>
      <c r="G39" s="1128"/>
      <c r="H39" s="1128"/>
      <c r="I39" s="1128"/>
      <c r="J39" s="1128"/>
      <c r="K39" s="1128"/>
      <c r="L39" s="1128"/>
      <c r="M39" s="1128"/>
      <c r="N39" s="1128"/>
      <c r="O39" s="1128"/>
      <c r="P39" s="1129"/>
      <c r="Q39" s="1133"/>
      <c r="R39" s="1134"/>
      <c r="S39" s="1134"/>
      <c r="T39" s="1134"/>
      <c r="U39" s="1134"/>
      <c r="V39" s="1134"/>
      <c r="W39" s="1134"/>
      <c r="X39" s="1134"/>
      <c r="Y39" s="1134"/>
      <c r="Z39" s="1134"/>
      <c r="AA39" s="1134"/>
      <c r="AB39" s="1134"/>
      <c r="AC39" s="1134"/>
      <c r="AD39" s="1134"/>
      <c r="AE39" s="1135"/>
      <c r="AF39" s="1109"/>
      <c r="AG39" s="1110"/>
      <c r="AH39" s="1110"/>
      <c r="AI39" s="1110"/>
      <c r="AJ39" s="1111"/>
      <c r="AK39" s="1069"/>
      <c r="AL39" s="1060"/>
      <c r="AM39" s="1060"/>
      <c r="AN39" s="1060"/>
      <c r="AO39" s="1060"/>
      <c r="AP39" s="1060"/>
      <c r="AQ39" s="1060"/>
      <c r="AR39" s="1060"/>
      <c r="AS39" s="1060"/>
      <c r="AT39" s="1060"/>
      <c r="AU39" s="1060"/>
      <c r="AV39" s="1060"/>
      <c r="AW39" s="1060"/>
      <c r="AX39" s="1060"/>
      <c r="AY39" s="1060"/>
      <c r="AZ39" s="1132"/>
      <c r="BA39" s="1132"/>
      <c r="BB39" s="1132"/>
      <c r="BC39" s="1132"/>
      <c r="BD39" s="1132"/>
      <c r="BE39" s="1122"/>
      <c r="BF39" s="1122"/>
      <c r="BG39" s="1122"/>
      <c r="BH39" s="1122"/>
      <c r="BI39" s="1123"/>
      <c r="BJ39" s="252"/>
      <c r="BK39" s="252"/>
      <c r="BL39" s="252"/>
      <c r="BM39" s="252"/>
      <c r="BN39" s="252"/>
      <c r="BO39" s="265"/>
      <c r="BP39" s="265"/>
      <c r="BQ39" s="262">
        <v>33</v>
      </c>
      <c r="BR39" s="263"/>
      <c r="BS39" s="1104"/>
      <c r="BT39" s="1105"/>
      <c r="BU39" s="1105"/>
      <c r="BV39" s="1105"/>
      <c r="BW39" s="1105"/>
      <c r="BX39" s="1105"/>
      <c r="BY39" s="1105"/>
      <c r="BZ39" s="1105"/>
      <c r="CA39" s="1105"/>
      <c r="CB39" s="1105"/>
      <c r="CC39" s="1105"/>
      <c r="CD39" s="1105"/>
      <c r="CE39" s="1105"/>
      <c r="CF39" s="1105"/>
      <c r="CG39" s="1106"/>
      <c r="CH39" s="1079"/>
      <c r="CI39" s="1080"/>
      <c r="CJ39" s="1080"/>
      <c r="CK39" s="1080"/>
      <c r="CL39" s="1081"/>
      <c r="CM39" s="1079"/>
      <c r="CN39" s="1080"/>
      <c r="CO39" s="1080"/>
      <c r="CP39" s="1080"/>
      <c r="CQ39" s="1081"/>
      <c r="CR39" s="1079"/>
      <c r="CS39" s="1080"/>
      <c r="CT39" s="1080"/>
      <c r="CU39" s="1080"/>
      <c r="CV39" s="1081"/>
      <c r="CW39" s="1079"/>
      <c r="CX39" s="1080"/>
      <c r="CY39" s="1080"/>
      <c r="CZ39" s="1080"/>
      <c r="DA39" s="1081"/>
      <c r="DB39" s="1079"/>
      <c r="DC39" s="1080"/>
      <c r="DD39" s="1080"/>
      <c r="DE39" s="1080"/>
      <c r="DF39" s="1081"/>
      <c r="DG39" s="1079"/>
      <c r="DH39" s="1080"/>
      <c r="DI39" s="1080"/>
      <c r="DJ39" s="1080"/>
      <c r="DK39" s="1081"/>
      <c r="DL39" s="1079"/>
      <c r="DM39" s="1080"/>
      <c r="DN39" s="1080"/>
      <c r="DO39" s="1080"/>
      <c r="DP39" s="1081"/>
      <c r="DQ39" s="1079"/>
      <c r="DR39" s="1080"/>
      <c r="DS39" s="1080"/>
      <c r="DT39" s="1080"/>
      <c r="DU39" s="1081"/>
      <c r="DV39" s="1082"/>
      <c r="DW39" s="1083"/>
      <c r="DX39" s="1083"/>
      <c r="DY39" s="1083"/>
      <c r="DZ39" s="1084"/>
      <c r="EA39" s="246"/>
    </row>
    <row r="40" spans="1:131" s="247" customFormat="1" ht="26.25" customHeight="1">
      <c r="A40" s="261">
        <v>13</v>
      </c>
      <c r="B40" s="1127"/>
      <c r="C40" s="1128"/>
      <c r="D40" s="1128"/>
      <c r="E40" s="1128"/>
      <c r="F40" s="1128"/>
      <c r="G40" s="1128"/>
      <c r="H40" s="1128"/>
      <c r="I40" s="1128"/>
      <c r="J40" s="1128"/>
      <c r="K40" s="1128"/>
      <c r="L40" s="1128"/>
      <c r="M40" s="1128"/>
      <c r="N40" s="1128"/>
      <c r="O40" s="1128"/>
      <c r="P40" s="1129"/>
      <c r="Q40" s="1133"/>
      <c r="R40" s="1134"/>
      <c r="S40" s="1134"/>
      <c r="T40" s="1134"/>
      <c r="U40" s="1134"/>
      <c r="V40" s="1134"/>
      <c r="W40" s="1134"/>
      <c r="X40" s="1134"/>
      <c r="Y40" s="1134"/>
      <c r="Z40" s="1134"/>
      <c r="AA40" s="1134"/>
      <c r="AB40" s="1134"/>
      <c r="AC40" s="1134"/>
      <c r="AD40" s="1134"/>
      <c r="AE40" s="1135"/>
      <c r="AF40" s="1109"/>
      <c r="AG40" s="1110"/>
      <c r="AH40" s="1110"/>
      <c r="AI40" s="1110"/>
      <c r="AJ40" s="1111"/>
      <c r="AK40" s="1069"/>
      <c r="AL40" s="1060"/>
      <c r="AM40" s="1060"/>
      <c r="AN40" s="1060"/>
      <c r="AO40" s="1060"/>
      <c r="AP40" s="1060"/>
      <c r="AQ40" s="1060"/>
      <c r="AR40" s="1060"/>
      <c r="AS40" s="1060"/>
      <c r="AT40" s="1060"/>
      <c r="AU40" s="1060"/>
      <c r="AV40" s="1060"/>
      <c r="AW40" s="1060"/>
      <c r="AX40" s="1060"/>
      <c r="AY40" s="1060"/>
      <c r="AZ40" s="1132"/>
      <c r="BA40" s="1132"/>
      <c r="BB40" s="1132"/>
      <c r="BC40" s="1132"/>
      <c r="BD40" s="1132"/>
      <c r="BE40" s="1122"/>
      <c r="BF40" s="1122"/>
      <c r="BG40" s="1122"/>
      <c r="BH40" s="1122"/>
      <c r="BI40" s="1123"/>
      <c r="BJ40" s="252"/>
      <c r="BK40" s="252"/>
      <c r="BL40" s="252"/>
      <c r="BM40" s="252"/>
      <c r="BN40" s="252"/>
      <c r="BO40" s="265"/>
      <c r="BP40" s="265"/>
      <c r="BQ40" s="262">
        <v>34</v>
      </c>
      <c r="BR40" s="263"/>
      <c r="BS40" s="1104"/>
      <c r="BT40" s="1105"/>
      <c r="BU40" s="1105"/>
      <c r="BV40" s="1105"/>
      <c r="BW40" s="1105"/>
      <c r="BX40" s="1105"/>
      <c r="BY40" s="1105"/>
      <c r="BZ40" s="1105"/>
      <c r="CA40" s="1105"/>
      <c r="CB40" s="1105"/>
      <c r="CC40" s="1105"/>
      <c r="CD40" s="1105"/>
      <c r="CE40" s="1105"/>
      <c r="CF40" s="1105"/>
      <c r="CG40" s="1106"/>
      <c r="CH40" s="1079"/>
      <c r="CI40" s="1080"/>
      <c r="CJ40" s="1080"/>
      <c r="CK40" s="1080"/>
      <c r="CL40" s="1081"/>
      <c r="CM40" s="1079"/>
      <c r="CN40" s="1080"/>
      <c r="CO40" s="1080"/>
      <c r="CP40" s="1080"/>
      <c r="CQ40" s="1081"/>
      <c r="CR40" s="1079"/>
      <c r="CS40" s="1080"/>
      <c r="CT40" s="1080"/>
      <c r="CU40" s="1080"/>
      <c r="CV40" s="1081"/>
      <c r="CW40" s="1079"/>
      <c r="CX40" s="1080"/>
      <c r="CY40" s="1080"/>
      <c r="CZ40" s="1080"/>
      <c r="DA40" s="1081"/>
      <c r="DB40" s="1079"/>
      <c r="DC40" s="1080"/>
      <c r="DD40" s="1080"/>
      <c r="DE40" s="1080"/>
      <c r="DF40" s="1081"/>
      <c r="DG40" s="1079"/>
      <c r="DH40" s="1080"/>
      <c r="DI40" s="1080"/>
      <c r="DJ40" s="1080"/>
      <c r="DK40" s="1081"/>
      <c r="DL40" s="1079"/>
      <c r="DM40" s="1080"/>
      <c r="DN40" s="1080"/>
      <c r="DO40" s="1080"/>
      <c r="DP40" s="1081"/>
      <c r="DQ40" s="1079"/>
      <c r="DR40" s="1080"/>
      <c r="DS40" s="1080"/>
      <c r="DT40" s="1080"/>
      <c r="DU40" s="1081"/>
      <c r="DV40" s="1082"/>
      <c r="DW40" s="1083"/>
      <c r="DX40" s="1083"/>
      <c r="DY40" s="1083"/>
      <c r="DZ40" s="1084"/>
      <c r="EA40" s="246"/>
    </row>
    <row r="41" spans="1:131" s="247" customFormat="1" ht="26.25" customHeight="1">
      <c r="A41" s="261">
        <v>14</v>
      </c>
      <c r="B41" s="1127"/>
      <c r="C41" s="1128"/>
      <c r="D41" s="1128"/>
      <c r="E41" s="1128"/>
      <c r="F41" s="1128"/>
      <c r="G41" s="1128"/>
      <c r="H41" s="1128"/>
      <c r="I41" s="1128"/>
      <c r="J41" s="1128"/>
      <c r="K41" s="1128"/>
      <c r="L41" s="1128"/>
      <c r="M41" s="1128"/>
      <c r="N41" s="1128"/>
      <c r="O41" s="1128"/>
      <c r="P41" s="1129"/>
      <c r="Q41" s="1133"/>
      <c r="R41" s="1134"/>
      <c r="S41" s="1134"/>
      <c r="T41" s="1134"/>
      <c r="U41" s="1134"/>
      <c r="V41" s="1134"/>
      <c r="W41" s="1134"/>
      <c r="X41" s="1134"/>
      <c r="Y41" s="1134"/>
      <c r="Z41" s="1134"/>
      <c r="AA41" s="1134"/>
      <c r="AB41" s="1134"/>
      <c r="AC41" s="1134"/>
      <c r="AD41" s="1134"/>
      <c r="AE41" s="1135"/>
      <c r="AF41" s="1109"/>
      <c r="AG41" s="1110"/>
      <c r="AH41" s="1110"/>
      <c r="AI41" s="1110"/>
      <c r="AJ41" s="1111"/>
      <c r="AK41" s="1069"/>
      <c r="AL41" s="1060"/>
      <c r="AM41" s="1060"/>
      <c r="AN41" s="1060"/>
      <c r="AO41" s="1060"/>
      <c r="AP41" s="1060"/>
      <c r="AQ41" s="1060"/>
      <c r="AR41" s="1060"/>
      <c r="AS41" s="1060"/>
      <c r="AT41" s="1060"/>
      <c r="AU41" s="1060"/>
      <c r="AV41" s="1060"/>
      <c r="AW41" s="1060"/>
      <c r="AX41" s="1060"/>
      <c r="AY41" s="1060"/>
      <c r="AZ41" s="1132"/>
      <c r="BA41" s="1132"/>
      <c r="BB41" s="1132"/>
      <c r="BC41" s="1132"/>
      <c r="BD41" s="1132"/>
      <c r="BE41" s="1122"/>
      <c r="BF41" s="1122"/>
      <c r="BG41" s="1122"/>
      <c r="BH41" s="1122"/>
      <c r="BI41" s="1123"/>
      <c r="BJ41" s="252"/>
      <c r="BK41" s="252"/>
      <c r="BL41" s="252"/>
      <c r="BM41" s="252"/>
      <c r="BN41" s="252"/>
      <c r="BO41" s="265"/>
      <c r="BP41" s="265"/>
      <c r="BQ41" s="262">
        <v>35</v>
      </c>
      <c r="BR41" s="263"/>
      <c r="BS41" s="1104"/>
      <c r="BT41" s="1105"/>
      <c r="BU41" s="1105"/>
      <c r="BV41" s="1105"/>
      <c r="BW41" s="1105"/>
      <c r="BX41" s="1105"/>
      <c r="BY41" s="1105"/>
      <c r="BZ41" s="1105"/>
      <c r="CA41" s="1105"/>
      <c r="CB41" s="1105"/>
      <c r="CC41" s="1105"/>
      <c r="CD41" s="1105"/>
      <c r="CE41" s="1105"/>
      <c r="CF41" s="1105"/>
      <c r="CG41" s="1106"/>
      <c r="CH41" s="1079"/>
      <c r="CI41" s="1080"/>
      <c r="CJ41" s="1080"/>
      <c r="CK41" s="1080"/>
      <c r="CL41" s="1081"/>
      <c r="CM41" s="1079"/>
      <c r="CN41" s="1080"/>
      <c r="CO41" s="1080"/>
      <c r="CP41" s="1080"/>
      <c r="CQ41" s="1081"/>
      <c r="CR41" s="1079"/>
      <c r="CS41" s="1080"/>
      <c r="CT41" s="1080"/>
      <c r="CU41" s="1080"/>
      <c r="CV41" s="1081"/>
      <c r="CW41" s="1079"/>
      <c r="CX41" s="1080"/>
      <c r="CY41" s="1080"/>
      <c r="CZ41" s="1080"/>
      <c r="DA41" s="1081"/>
      <c r="DB41" s="1079"/>
      <c r="DC41" s="1080"/>
      <c r="DD41" s="1080"/>
      <c r="DE41" s="1080"/>
      <c r="DF41" s="1081"/>
      <c r="DG41" s="1079"/>
      <c r="DH41" s="1080"/>
      <c r="DI41" s="1080"/>
      <c r="DJ41" s="1080"/>
      <c r="DK41" s="1081"/>
      <c r="DL41" s="1079"/>
      <c r="DM41" s="1080"/>
      <c r="DN41" s="1080"/>
      <c r="DO41" s="1080"/>
      <c r="DP41" s="1081"/>
      <c r="DQ41" s="1079"/>
      <c r="DR41" s="1080"/>
      <c r="DS41" s="1080"/>
      <c r="DT41" s="1080"/>
      <c r="DU41" s="1081"/>
      <c r="DV41" s="1082"/>
      <c r="DW41" s="1083"/>
      <c r="DX41" s="1083"/>
      <c r="DY41" s="1083"/>
      <c r="DZ41" s="1084"/>
      <c r="EA41" s="246"/>
    </row>
    <row r="42" spans="1:131" s="247" customFormat="1" ht="26.25" customHeight="1">
      <c r="A42" s="261">
        <v>15</v>
      </c>
      <c r="B42" s="1127"/>
      <c r="C42" s="1128"/>
      <c r="D42" s="1128"/>
      <c r="E42" s="1128"/>
      <c r="F42" s="1128"/>
      <c r="G42" s="1128"/>
      <c r="H42" s="1128"/>
      <c r="I42" s="1128"/>
      <c r="J42" s="1128"/>
      <c r="K42" s="1128"/>
      <c r="L42" s="1128"/>
      <c r="M42" s="1128"/>
      <c r="N42" s="1128"/>
      <c r="O42" s="1128"/>
      <c r="P42" s="1129"/>
      <c r="Q42" s="1133"/>
      <c r="R42" s="1134"/>
      <c r="S42" s="1134"/>
      <c r="T42" s="1134"/>
      <c r="U42" s="1134"/>
      <c r="V42" s="1134"/>
      <c r="W42" s="1134"/>
      <c r="X42" s="1134"/>
      <c r="Y42" s="1134"/>
      <c r="Z42" s="1134"/>
      <c r="AA42" s="1134"/>
      <c r="AB42" s="1134"/>
      <c r="AC42" s="1134"/>
      <c r="AD42" s="1134"/>
      <c r="AE42" s="1135"/>
      <c r="AF42" s="1109"/>
      <c r="AG42" s="1110"/>
      <c r="AH42" s="1110"/>
      <c r="AI42" s="1110"/>
      <c r="AJ42" s="1111"/>
      <c r="AK42" s="1069"/>
      <c r="AL42" s="1060"/>
      <c r="AM42" s="1060"/>
      <c r="AN42" s="1060"/>
      <c r="AO42" s="1060"/>
      <c r="AP42" s="1060"/>
      <c r="AQ42" s="1060"/>
      <c r="AR42" s="1060"/>
      <c r="AS42" s="1060"/>
      <c r="AT42" s="1060"/>
      <c r="AU42" s="1060"/>
      <c r="AV42" s="1060"/>
      <c r="AW42" s="1060"/>
      <c r="AX42" s="1060"/>
      <c r="AY42" s="1060"/>
      <c r="AZ42" s="1132"/>
      <c r="BA42" s="1132"/>
      <c r="BB42" s="1132"/>
      <c r="BC42" s="1132"/>
      <c r="BD42" s="1132"/>
      <c r="BE42" s="1122"/>
      <c r="BF42" s="1122"/>
      <c r="BG42" s="1122"/>
      <c r="BH42" s="1122"/>
      <c r="BI42" s="1123"/>
      <c r="BJ42" s="252"/>
      <c r="BK42" s="252"/>
      <c r="BL42" s="252"/>
      <c r="BM42" s="252"/>
      <c r="BN42" s="252"/>
      <c r="BO42" s="265"/>
      <c r="BP42" s="265"/>
      <c r="BQ42" s="262">
        <v>36</v>
      </c>
      <c r="BR42" s="263"/>
      <c r="BS42" s="1104"/>
      <c r="BT42" s="1105"/>
      <c r="BU42" s="1105"/>
      <c r="BV42" s="1105"/>
      <c r="BW42" s="1105"/>
      <c r="BX42" s="1105"/>
      <c r="BY42" s="1105"/>
      <c r="BZ42" s="1105"/>
      <c r="CA42" s="1105"/>
      <c r="CB42" s="1105"/>
      <c r="CC42" s="1105"/>
      <c r="CD42" s="1105"/>
      <c r="CE42" s="1105"/>
      <c r="CF42" s="1105"/>
      <c r="CG42" s="1106"/>
      <c r="CH42" s="1079"/>
      <c r="CI42" s="1080"/>
      <c r="CJ42" s="1080"/>
      <c r="CK42" s="1080"/>
      <c r="CL42" s="1081"/>
      <c r="CM42" s="1079"/>
      <c r="CN42" s="1080"/>
      <c r="CO42" s="1080"/>
      <c r="CP42" s="1080"/>
      <c r="CQ42" s="1081"/>
      <c r="CR42" s="1079"/>
      <c r="CS42" s="1080"/>
      <c r="CT42" s="1080"/>
      <c r="CU42" s="1080"/>
      <c r="CV42" s="1081"/>
      <c r="CW42" s="1079"/>
      <c r="CX42" s="1080"/>
      <c r="CY42" s="1080"/>
      <c r="CZ42" s="1080"/>
      <c r="DA42" s="1081"/>
      <c r="DB42" s="1079"/>
      <c r="DC42" s="1080"/>
      <c r="DD42" s="1080"/>
      <c r="DE42" s="1080"/>
      <c r="DF42" s="1081"/>
      <c r="DG42" s="1079"/>
      <c r="DH42" s="1080"/>
      <c r="DI42" s="1080"/>
      <c r="DJ42" s="1080"/>
      <c r="DK42" s="1081"/>
      <c r="DL42" s="1079"/>
      <c r="DM42" s="1080"/>
      <c r="DN42" s="1080"/>
      <c r="DO42" s="1080"/>
      <c r="DP42" s="1081"/>
      <c r="DQ42" s="1079"/>
      <c r="DR42" s="1080"/>
      <c r="DS42" s="1080"/>
      <c r="DT42" s="1080"/>
      <c r="DU42" s="1081"/>
      <c r="DV42" s="1082"/>
      <c r="DW42" s="1083"/>
      <c r="DX42" s="1083"/>
      <c r="DY42" s="1083"/>
      <c r="DZ42" s="1084"/>
      <c r="EA42" s="246"/>
    </row>
    <row r="43" spans="1:131" s="247" customFormat="1" ht="26.25" customHeight="1">
      <c r="A43" s="261">
        <v>16</v>
      </c>
      <c r="B43" s="1127"/>
      <c r="C43" s="1128"/>
      <c r="D43" s="1128"/>
      <c r="E43" s="1128"/>
      <c r="F43" s="1128"/>
      <c r="G43" s="1128"/>
      <c r="H43" s="1128"/>
      <c r="I43" s="1128"/>
      <c r="J43" s="1128"/>
      <c r="K43" s="1128"/>
      <c r="L43" s="1128"/>
      <c r="M43" s="1128"/>
      <c r="N43" s="1128"/>
      <c r="O43" s="1128"/>
      <c r="P43" s="1129"/>
      <c r="Q43" s="1133"/>
      <c r="R43" s="1134"/>
      <c r="S43" s="1134"/>
      <c r="T43" s="1134"/>
      <c r="U43" s="1134"/>
      <c r="V43" s="1134"/>
      <c r="W43" s="1134"/>
      <c r="X43" s="1134"/>
      <c r="Y43" s="1134"/>
      <c r="Z43" s="1134"/>
      <c r="AA43" s="1134"/>
      <c r="AB43" s="1134"/>
      <c r="AC43" s="1134"/>
      <c r="AD43" s="1134"/>
      <c r="AE43" s="1135"/>
      <c r="AF43" s="1109"/>
      <c r="AG43" s="1110"/>
      <c r="AH43" s="1110"/>
      <c r="AI43" s="1110"/>
      <c r="AJ43" s="1111"/>
      <c r="AK43" s="1069"/>
      <c r="AL43" s="1060"/>
      <c r="AM43" s="1060"/>
      <c r="AN43" s="1060"/>
      <c r="AO43" s="1060"/>
      <c r="AP43" s="1060"/>
      <c r="AQ43" s="1060"/>
      <c r="AR43" s="1060"/>
      <c r="AS43" s="1060"/>
      <c r="AT43" s="1060"/>
      <c r="AU43" s="1060"/>
      <c r="AV43" s="1060"/>
      <c r="AW43" s="1060"/>
      <c r="AX43" s="1060"/>
      <c r="AY43" s="1060"/>
      <c r="AZ43" s="1132"/>
      <c r="BA43" s="1132"/>
      <c r="BB43" s="1132"/>
      <c r="BC43" s="1132"/>
      <c r="BD43" s="1132"/>
      <c r="BE43" s="1122"/>
      <c r="BF43" s="1122"/>
      <c r="BG43" s="1122"/>
      <c r="BH43" s="1122"/>
      <c r="BI43" s="1123"/>
      <c r="BJ43" s="252"/>
      <c r="BK43" s="252"/>
      <c r="BL43" s="252"/>
      <c r="BM43" s="252"/>
      <c r="BN43" s="252"/>
      <c r="BO43" s="265"/>
      <c r="BP43" s="265"/>
      <c r="BQ43" s="262">
        <v>37</v>
      </c>
      <c r="BR43" s="263"/>
      <c r="BS43" s="1104"/>
      <c r="BT43" s="1105"/>
      <c r="BU43" s="1105"/>
      <c r="BV43" s="1105"/>
      <c r="BW43" s="1105"/>
      <c r="BX43" s="1105"/>
      <c r="BY43" s="1105"/>
      <c r="BZ43" s="1105"/>
      <c r="CA43" s="1105"/>
      <c r="CB43" s="1105"/>
      <c r="CC43" s="1105"/>
      <c r="CD43" s="1105"/>
      <c r="CE43" s="1105"/>
      <c r="CF43" s="1105"/>
      <c r="CG43" s="1106"/>
      <c r="CH43" s="1079"/>
      <c r="CI43" s="1080"/>
      <c r="CJ43" s="1080"/>
      <c r="CK43" s="1080"/>
      <c r="CL43" s="1081"/>
      <c r="CM43" s="1079"/>
      <c r="CN43" s="1080"/>
      <c r="CO43" s="1080"/>
      <c r="CP43" s="1080"/>
      <c r="CQ43" s="1081"/>
      <c r="CR43" s="1079"/>
      <c r="CS43" s="1080"/>
      <c r="CT43" s="1080"/>
      <c r="CU43" s="1080"/>
      <c r="CV43" s="1081"/>
      <c r="CW43" s="1079"/>
      <c r="CX43" s="1080"/>
      <c r="CY43" s="1080"/>
      <c r="CZ43" s="1080"/>
      <c r="DA43" s="1081"/>
      <c r="DB43" s="1079"/>
      <c r="DC43" s="1080"/>
      <c r="DD43" s="1080"/>
      <c r="DE43" s="1080"/>
      <c r="DF43" s="1081"/>
      <c r="DG43" s="1079"/>
      <c r="DH43" s="1080"/>
      <c r="DI43" s="1080"/>
      <c r="DJ43" s="1080"/>
      <c r="DK43" s="1081"/>
      <c r="DL43" s="1079"/>
      <c r="DM43" s="1080"/>
      <c r="DN43" s="1080"/>
      <c r="DO43" s="1080"/>
      <c r="DP43" s="1081"/>
      <c r="DQ43" s="1079"/>
      <c r="DR43" s="1080"/>
      <c r="DS43" s="1080"/>
      <c r="DT43" s="1080"/>
      <c r="DU43" s="1081"/>
      <c r="DV43" s="1082"/>
      <c r="DW43" s="1083"/>
      <c r="DX43" s="1083"/>
      <c r="DY43" s="1083"/>
      <c r="DZ43" s="1084"/>
      <c r="EA43" s="246"/>
    </row>
    <row r="44" spans="1:131" s="247" customFormat="1" ht="26.25" customHeight="1">
      <c r="A44" s="261">
        <v>17</v>
      </c>
      <c r="B44" s="1127"/>
      <c r="C44" s="1128"/>
      <c r="D44" s="1128"/>
      <c r="E44" s="1128"/>
      <c r="F44" s="1128"/>
      <c r="G44" s="1128"/>
      <c r="H44" s="1128"/>
      <c r="I44" s="1128"/>
      <c r="J44" s="1128"/>
      <c r="K44" s="1128"/>
      <c r="L44" s="1128"/>
      <c r="M44" s="1128"/>
      <c r="N44" s="1128"/>
      <c r="O44" s="1128"/>
      <c r="P44" s="1129"/>
      <c r="Q44" s="1133"/>
      <c r="R44" s="1134"/>
      <c r="S44" s="1134"/>
      <c r="T44" s="1134"/>
      <c r="U44" s="1134"/>
      <c r="V44" s="1134"/>
      <c r="W44" s="1134"/>
      <c r="X44" s="1134"/>
      <c r="Y44" s="1134"/>
      <c r="Z44" s="1134"/>
      <c r="AA44" s="1134"/>
      <c r="AB44" s="1134"/>
      <c r="AC44" s="1134"/>
      <c r="AD44" s="1134"/>
      <c r="AE44" s="1135"/>
      <c r="AF44" s="1109"/>
      <c r="AG44" s="1110"/>
      <c r="AH44" s="1110"/>
      <c r="AI44" s="1110"/>
      <c r="AJ44" s="1111"/>
      <c r="AK44" s="1069"/>
      <c r="AL44" s="1060"/>
      <c r="AM44" s="1060"/>
      <c r="AN44" s="1060"/>
      <c r="AO44" s="1060"/>
      <c r="AP44" s="1060"/>
      <c r="AQ44" s="1060"/>
      <c r="AR44" s="1060"/>
      <c r="AS44" s="1060"/>
      <c r="AT44" s="1060"/>
      <c r="AU44" s="1060"/>
      <c r="AV44" s="1060"/>
      <c r="AW44" s="1060"/>
      <c r="AX44" s="1060"/>
      <c r="AY44" s="1060"/>
      <c r="AZ44" s="1132"/>
      <c r="BA44" s="1132"/>
      <c r="BB44" s="1132"/>
      <c r="BC44" s="1132"/>
      <c r="BD44" s="1132"/>
      <c r="BE44" s="1122"/>
      <c r="BF44" s="1122"/>
      <c r="BG44" s="1122"/>
      <c r="BH44" s="1122"/>
      <c r="BI44" s="1123"/>
      <c r="BJ44" s="252"/>
      <c r="BK44" s="252"/>
      <c r="BL44" s="252"/>
      <c r="BM44" s="252"/>
      <c r="BN44" s="252"/>
      <c r="BO44" s="265"/>
      <c r="BP44" s="265"/>
      <c r="BQ44" s="262">
        <v>38</v>
      </c>
      <c r="BR44" s="263"/>
      <c r="BS44" s="1104"/>
      <c r="BT44" s="1105"/>
      <c r="BU44" s="1105"/>
      <c r="BV44" s="1105"/>
      <c r="BW44" s="1105"/>
      <c r="BX44" s="1105"/>
      <c r="BY44" s="1105"/>
      <c r="BZ44" s="1105"/>
      <c r="CA44" s="1105"/>
      <c r="CB44" s="1105"/>
      <c r="CC44" s="1105"/>
      <c r="CD44" s="1105"/>
      <c r="CE44" s="1105"/>
      <c r="CF44" s="1105"/>
      <c r="CG44" s="1106"/>
      <c r="CH44" s="1079"/>
      <c r="CI44" s="1080"/>
      <c r="CJ44" s="1080"/>
      <c r="CK44" s="1080"/>
      <c r="CL44" s="1081"/>
      <c r="CM44" s="1079"/>
      <c r="CN44" s="1080"/>
      <c r="CO44" s="1080"/>
      <c r="CP44" s="1080"/>
      <c r="CQ44" s="1081"/>
      <c r="CR44" s="1079"/>
      <c r="CS44" s="1080"/>
      <c r="CT44" s="1080"/>
      <c r="CU44" s="1080"/>
      <c r="CV44" s="1081"/>
      <c r="CW44" s="1079"/>
      <c r="CX44" s="1080"/>
      <c r="CY44" s="1080"/>
      <c r="CZ44" s="1080"/>
      <c r="DA44" s="1081"/>
      <c r="DB44" s="1079"/>
      <c r="DC44" s="1080"/>
      <c r="DD44" s="1080"/>
      <c r="DE44" s="1080"/>
      <c r="DF44" s="1081"/>
      <c r="DG44" s="1079"/>
      <c r="DH44" s="1080"/>
      <c r="DI44" s="1080"/>
      <c r="DJ44" s="1080"/>
      <c r="DK44" s="1081"/>
      <c r="DL44" s="1079"/>
      <c r="DM44" s="1080"/>
      <c r="DN44" s="1080"/>
      <c r="DO44" s="1080"/>
      <c r="DP44" s="1081"/>
      <c r="DQ44" s="1079"/>
      <c r="DR44" s="1080"/>
      <c r="DS44" s="1080"/>
      <c r="DT44" s="1080"/>
      <c r="DU44" s="1081"/>
      <c r="DV44" s="1082"/>
      <c r="DW44" s="1083"/>
      <c r="DX44" s="1083"/>
      <c r="DY44" s="1083"/>
      <c r="DZ44" s="1084"/>
      <c r="EA44" s="246"/>
    </row>
    <row r="45" spans="1:131" s="247" customFormat="1" ht="26.25" customHeight="1">
      <c r="A45" s="261">
        <v>18</v>
      </c>
      <c r="B45" s="1127"/>
      <c r="C45" s="1128"/>
      <c r="D45" s="1128"/>
      <c r="E45" s="1128"/>
      <c r="F45" s="1128"/>
      <c r="G45" s="1128"/>
      <c r="H45" s="1128"/>
      <c r="I45" s="1128"/>
      <c r="J45" s="1128"/>
      <c r="K45" s="1128"/>
      <c r="L45" s="1128"/>
      <c r="M45" s="1128"/>
      <c r="N45" s="1128"/>
      <c r="O45" s="1128"/>
      <c r="P45" s="1129"/>
      <c r="Q45" s="1133"/>
      <c r="R45" s="1134"/>
      <c r="S45" s="1134"/>
      <c r="T45" s="1134"/>
      <c r="U45" s="1134"/>
      <c r="V45" s="1134"/>
      <c r="W45" s="1134"/>
      <c r="X45" s="1134"/>
      <c r="Y45" s="1134"/>
      <c r="Z45" s="1134"/>
      <c r="AA45" s="1134"/>
      <c r="AB45" s="1134"/>
      <c r="AC45" s="1134"/>
      <c r="AD45" s="1134"/>
      <c r="AE45" s="1135"/>
      <c r="AF45" s="1109"/>
      <c r="AG45" s="1110"/>
      <c r="AH45" s="1110"/>
      <c r="AI45" s="1110"/>
      <c r="AJ45" s="1111"/>
      <c r="AK45" s="1069"/>
      <c r="AL45" s="1060"/>
      <c r="AM45" s="1060"/>
      <c r="AN45" s="1060"/>
      <c r="AO45" s="1060"/>
      <c r="AP45" s="1060"/>
      <c r="AQ45" s="1060"/>
      <c r="AR45" s="1060"/>
      <c r="AS45" s="1060"/>
      <c r="AT45" s="1060"/>
      <c r="AU45" s="1060"/>
      <c r="AV45" s="1060"/>
      <c r="AW45" s="1060"/>
      <c r="AX45" s="1060"/>
      <c r="AY45" s="1060"/>
      <c r="AZ45" s="1132"/>
      <c r="BA45" s="1132"/>
      <c r="BB45" s="1132"/>
      <c r="BC45" s="1132"/>
      <c r="BD45" s="1132"/>
      <c r="BE45" s="1122"/>
      <c r="BF45" s="1122"/>
      <c r="BG45" s="1122"/>
      <c r="BH45" s="1122"/>
      <c r="BI45" s="1123"/>
      <c r="BJ45" s="252"/>
      <c r="BK45" s="252"/>
      <c r="BL45" s="252"/>
      <c r="BM45" s="252"/>
      <c r="BN45" s="252"/>
      <c r="BO45" s="265"/>
      <c r="BP45" s="265"/>
      <c r="BQ45" s="262">
        <v>39</v>
      </c>
      <c r="BR45" s="263"/>
      <c r="BS45" s="1104"/>
      <c r="BT45" s="1105"/>
      <c r="BU45" s="1105"/>
      <c r="BV45" s="1105"/>
      <c r="BW45" s="1105"/>
      <c r="BX45" s="1105"/>
      <c r="BY45" s="1105"/>
      <c r="BZ45" s="1105"/>
      <c r="CA45" s="1105"/>
      <c r="CB45" s="1105"/>
      <c r="CC45" s="1105"/>
      <c r="CD45" s="1105"/>
      <c r="CE45" s="1105"/>
      <c r="CF45" s="1105"/>
      <c r="CG45" s="1106"/>
      <c r="CH45" s="1079"/>
      <c r="CI45" s="1080"/>
      <c r="CJ45" s="1080"/>
      <c r="CK45" s="1080"/>
      <c r="CL45" s="1081"/>
      <c r="CM45" s="1079"/>
      <c r="CN45" s="1080"/>
      <c r="CO45" s="1080"/>
      <c r="CP45" s="1080"/>
      <c r="CQ45" s="1081"/>
      <c r="CR45" s="1079"/>
      <c r="CS45" s="1080"/>
      <c r="CT45" s="1080"/>
      <c r="CU45" s="1080"/>
      <c r="CV45" s="1081"/>
      <c r="CW45" s="1079"/>
      <c r="CX45" s="1080"/>
      <c r="CY45" s="1080"/>
      <c r="CZ45" s="1080"/>
      <c r="DA45" s="1081"/>
      <c r="DB45" s="1079"/>
      <c r="DC45" s="1080"/>
      <c r="DD45" s="1080"/>
      <c r="DE45" s="1080"/>
      <c r="DF45" s="1081"/>
      <c r="DG45" s="1079"/>
      <c r="DH45" s="1080"/>
      <c r="DI45" s="1080"/>
      <c r="DJ45" s="1080"/>
      <c r="DK45" s="1081"/>
      <c r="DL45" s="1079"/>
      <c r="DM45" s="1080"/>
      <c r="DN45" s="1080"/>
      <c r="DO45" s="1080"/>
      <c r="DP45" s="1081"/>
      <c r="DQ45" s="1079"/>
      <c r="DR45" s="1080"/>
      <c r="DS45" s="1080"/>
      <c r="DT45" s="1080"/>
      <c r="DU45" s="1081"/>
      <c r="DV45" s="1082"/>
      <c r="DW45" s="1083"/>
      <c r="DX45" s="1083"/>
      <c r="DY45" s="1083"/>
      <c r="DZ45" s="1084"/>
      <c r="EA45" s="246"/>
    </row>
    <row r="46" spans="1:131" s="247" customFormat="1" ht="26.25" customHeight="1">
      <c r="A46" s="261">
        <v>19</v>
      </c>
      <c r="B46" s="1127"/>
      <c r="C46" s="1128"/>
      <c r="D46" s="1128"/>
      <c r="E46" s="1128"/>
      <c r="F46" s="1128"/>
      <c r="G46" s="1128"/>
      <c r="H46" s="1128"/>
      <c r="I46" s="1128"/>
      <c r="J46" s="1128"/>
      <c r="K46" s="1128"/>
      <c r="L46" s="1128"/>
      <c r="M46" s="1128"/>
      <c r="N46" s="1128"/>
      <c r="O46" s="1128"/>
      <c r="P46" s="1129"/>
      <c r="Q46" s="1133"/>
      <c r="R46" s="1134"/>
      <c r="S46" s="1134"/>
      <c r="T46" s="1134"/>
      <c r="U46" s="1134"/>
      <c r="V46" s="1134"/>
      <c r="W46" s="1134"/>
      <c r="X46" s="1134"/>
      <c r="Y46" s="1134"/>
      <c r="Z46" s="1134"/>
      <c r="AA46" s="1134"/>
      <c r="AB46" s="1134"/>
      <c r="AC46" s="1134"/>
      <c r="AD46" s="1134"/>
      <c r="AE46" s="1135"/>
      <c r="AF46" s="1109"/>
      <c r="AG46" s="1110"/>
      <c r="AH46" s="1110"/>
      <c r="AI46" s="1110"/>
      <c r="AJ46" s="1111"/>
      <c r="AK46" s="1069"/>
      <c r="AL46" s="1060"/>
      <c r="AM46" s="1060"/>
      <c r="AN46" s="1060"/>
      <c r="AO46" s="1060"/>
      <c r="AP46" s="1060"/>
      <c r="AQ46" s="1060"/>
      <c r="AR46" s="1060"/>
      <c r="AS46" s="1060"/>
      <c r="AT46" s="1060"/>
      <c r="AU46" s="1060"/>
      <c r="AV46" s="1060"/>
      <c r="AW46" s="1060"/>
      <c r="AX46" s="1060"/>
      <c r="AY46" s="1060"/>
      <c r="AZ46" s="1132"/>
      <c r="BA46" s="1132"/>
      <c r="BB46" s="1132"/>
      <c r="BC46" s="1132"/>
      <c r="BD46" s="1132"/>
      <c r="BE46" s="1122"/>
      <c r="BF46" s="1122"/>
      <c r="BG46" s="1122"/>
      <c r="BH46" s="1122"/>
      <c r="BI46" s="1123"/>
      <c r="BJ46" s="252"/>
      <c r="BK46" s="252"/>
      <c r="BL46" s="252"/>
      <c r="BM46" s="252"/>
      <c r="BN46" s="252"/>
      <c r="BO46" s="265"/>
      <c r="BP46" s="265"/>
      <c r="BQ46" s="262">
        <v>40</v>
      </c>
      <c r="BR46" s="263"/>
      <c r="BS46" s="1104"/>
      <c r="BT46" s="1105"/>
      <c r="BU46" s="1105"/>
      <c r="BV46" s="1105"/>
      <c r="BW46" s="1105"/>
      <c r="BX46" s="1105"/>
      <c r="BY46" s="1105"/>
      <c r="BZ46" s="1105"/>
      <c r="CA46" s="1105"/>
      <c r="CB46" s="1105"/>
      <c r="CC46" s="1105"/>
      <c r="CD46" s="1105"/>
      <c r="CE46" s="1105"/>
      <c r="CF46" s="1105"/>
      <c r="CG46" s="1106"/>
      <c r="CH46" s="1079"/>
      <c r="CI46" s="1080"/>
      <c r="CJ46" s="1080"/>
      <c r="CK46" s="1080"/>
      <c r="CL46" s="1081"/>
      <c r="CM46" s="1079"/>
      <c r="CN46" s="1080"/>
      <c r="CO46" s="1080"/>
      <c r="CP46" s="1080"/>
      <c r="CQ46" s="1081"/>
      <c r="CR46" s="1079"/>
      <c r="CS46" s="1080"/>
      <c r="CT46" s="1080"/>
      <c r="CU46" s="1080"/>
      <c r="CV46" s="1081"/>
      <c r="CW46" s="1079"/>
      <c r="CX46" s="1080"/>
      <c r="CY46" s="1080"/>
      <c r="CZ46" s="1080"/>
      <c r="DA46" s="1081"/>
      <c r="DB46" s="1079"/>
      <c r="DC46" s="1080"/>
      <c r="DD46" s="1080"/>
      <c r="DE46" s="1080"/>
      <c r="DF46" s="1081"/>
      <c r="DG46" s="1079"/>
      <c r="DH46" s="1080"/>
      <c r="DI46" s="1080"/>
      <c r="DJ46" s="1080"/>
      <c r="DK46" s="1081"/>
      <c r="DL46" s="1079"/>
      <c r="DM46" s="1080"/>
      <c r="DN46" s="1080"/>
      <c r="DO46" s="1080"/>
      <c r="DP46" s="1081"/>
      <c r="DQ46" s="1079"/>
      <c r="DR46" s="1080"/>
      <c r="DS46" s="1080"/>
      <c r="DT46" s="1080"/>
      <c r="DU46" s="1081"/>
      <c r="DV46" s="1082"/>
      <c r="DW46" s="1083"/>
      <c r="DX46" s="1083"/>
      <c r="DY46" s="1083"/>
      <c r="DZ46" s="1084"/>
      <c r="EA46" s="246"/>
    </row>
    <row r="47" spans="1:131" s="247" customFormat="1" ht="26.25" customHeight="1">
      <c r="A47" s="261">
        <v>20</v>
      </c>
      <c r="B47" s="1127"/>
      <c r="C47" s="1128"/>
      <c r="D47" s="1128"/>
      <c r="E47" s="1128"/>
      <c r="F47" s="1128"/>
      <c r="G47" s="1128"/>
      <c r="H47" s="1128"/>
      <c r="I47" s="1128"/>
      <c r="J47" s="1128"/>
      <c r="K47" s="1128"/>
      <c r="L47" s="1128"/>
      <c r="M47" s="1128"/>
      <c r="N47" s="1128"/>
      <c r="O47" s="1128"/>
      <c r="P47" s="1129"/>
      <c r="Q47" s="1133"/>
      <c r="R47" s="1134"/>
      <c r="S47" s="1134"/>
      <c r="T47" s="1134"/>
      <c r="U47" s="1134"/>
      <c r="V47" s="1134"/>
      <c r="W47" s="1134"/>
      <c r="X47" s="1134"/>
      <c r="Y47" s="1134"/>
      <c r="Z47" s="1134"/>
      <c r="AA47" s="1134"/>
      <c r="AB47" s="1134"/>
      <c r="AC47" s="1134"/>
      <c r="AD47" s="1134"/>
      <c r="AE47" s="1135"/>
      <c r="AF47" s="1109"/>
      <c r="AG47" s="1110"/>
      <c r="AH47" s="1110"/>
      <c r="AI47" s="1110"/>
      <c r="AJ47" s="1111"/>
      <c r="AK47" s="1069"/>
      <c r="AL47" s="1060"/>
      <c r="AM47" s="1060"/>
      <c r="AN47" s="1060"/>
      <c r="AO47" s="1060"/>
      <c r="AP47" s="1060"/>
      <c r="AQ47" s="1060"/>
      <c r="AR47" s="1060"/>
      <c r="AS47" s="1060"/>
      <c r="AT47" s="1060"/>
      <c r="AU47" s="1060"/>
      <c r="AV47" s="1060"/>
      <c r="AW47" s="1060"/>
      <c r="AX47" s="1060"/>
      <c r="AY47" s="1060"/>
      <c r="AZ47" s="1132"/>
      <c r="BA47" s="1132"/>
      <c r="BB47" s="1132"/>
      <c r="BC47" s="1132"/>
      <c r="BD47" s="1132"/>
      <c r="BE47" s="1122"/>
      <c r="BF47" s="1122"/>
      <c r="BG47" s="1122"/>
      <c r="BH47" s="1122"/>
      <c r="BI47" s="1123"/>
      <c r="BJ47" s="252"/>
      <c r="BK47" s="252"/>
      <c r="BL47" s="252"/>
      <c r="BM47" s="252"/>
      <c r="BN47" s="252"/>
      <c r="BO47" s="265"/>
      <c r="BP47" s="265"/>
      <c r="BQ47" s="262">
        <v>41</v>
      </c>
      <c r="BR47" s="263"/>
      <c r="BS47" s="1104"/>
      <c r="BT47" s="1105"/>
      <c r="BU47" s="1105"/>
      <c r="BV47" s="1105"/>
      <c r="BW47" s="1105"/>
      <c r="BX47" s="1105"/>
      <c r="BY47" s="1105"/>
      <c r="BZ47" s="1105"/>
      <c r="CA47" s="1105"/>
      <c r="CB47" s="1105"/>
      <c r="CC47" s="1105"/>
      <c r="CD47" s="1105"/>
      <c r="CE47" s="1105"/>
      <c r="CF47" s="1105"/>
      <c r="CG47" s="1106"/>
      <c r="CH47" s="1079"/>
      <c r="CI47" s="1080"/>
      <c r="CJ47" s="1080"/>
      <c r="CK47" s="1080"/>
      <c r="CL47" s="1081"/>
      <c r="CM47" s="1079"/>
      <c r="CN47" s="1080"/>
      <c r="CO47" s="1080"/>
      <c r="CP47" s="1080"/>
      <c r="CQ47" s="1081"/>
      <c r="CR47" s="1079"/>
      <c r="CS47" s="1080"/>
      <c r="CT47" s="1080"/>
      <c r="CU47" s="1080"/>
      <c r="CV47" s="1081"/>
      <c r="CW47" s="1079"/>
      <c r="CX47" s="1080"/>
      <c r="CY47" s="1080"/>
      <c r="CZ47" s="1080"/>
      <c r="DA47" s="1081"/>
      <c r="DB47" s="1079"/>
      <c r="DC47" s="1080"/>
      <c r="DD47" s="1080"/>
      <c r="DE47" s="1080"/>
      <c r="DF47" s="1081"/>
      <c r="DG47" s="1079"/>
      <c r="DH47" s="1080"/>
      <c r="DI47" s="1080"/>
      <c r="DJ47" s="1080"/>
      <c r="DK47" s="1081"/>
      <c r="DL47" s="1079"/>
      <c r="DM47" s="1080"/>
      <c r="DN47" s="1080"/>
      <c r="DO47" s="1080"/>
      <c r="DP47" s="1081"/>
      <c r="DQ47" s="1079"/>
      <c r="DR47" s="1080"/>
      <c r="DS47" s="1080"/>
      <c r="DT47" s="1080"/>
      <c r="DU47" s="1081"/>
      <c r="DV47" s="1082"/>
      <c r="DW47" s="1083"/>
      <c r="DX47" s="1083"/>
      <c r="DY47" s="1083"/>
      <c r="DZ47" s="1084"/>
      <c r="EA47" s="246"/>
    </row>
    <row r="48" spans="1:131" s="247" customFormat="1" ht="26.25" customHeight="1">
      <c r="A48" s="261">
        <v>21</v>
      </c>
      <c r="B48" s="1127"/>
      <c r="C48" s="1128"/>
      <c r="D48" s="1128"/>
      <c r="E48" s="1128"/>
      <c r="F48" s="1128"/>
      <c r="G48" s="1128"/>
      <c r="H48" s="1128"/>
      <c r="I48" s="1128"/>
      <c r="J48" s="1128"/>
      <c r="K48" s="1128"/>
      <c r="L48" s="1128"/>
      <c r="M48" s="1128"/>
      <c r="N48" s="1128"/>
      <c r="O48" s="1128"/>
      <c r="P48" s="1129"/>
      <c r="Q48" s="1133"/>
      <c r="R48" s="1134"/>
      <c r="S48" s="1134"/>
      <c r="T48" s="1134"/>
      <c r="U48" s="1134"/>
      <c r="V48" s="1134"/>
      <c r="W48" s="1134"/>
      <c r="X48" s="1134"/>
      <c r="Y48" s="1134"/>
      <c r="Z48" s="1134"/>
      <c r="AA48" s="1134"/>
      <c r="AB48" s="1134"/>
      <c r="AC48" s="1134"/>
      <c r="AD48" s="1134"/>
      <c r="AE48" s="1135"/>
      <c r="AF48" s="1109"/>
      <c r="AG48" s="1110"/>
      <c r="AH48" s="1110"/>
      <c r="AI48" s="1110"/>
      <c r="AJ48" s="1111"/>
      <c r="AK48" s="1069"/>
      <c r="AL48" s="1060"/>
      <c r="AM48" s="1060"/>
      <c r="AN48" s="1060"/>
      <c r="AO48" s="1060"/>
      <c r="AP48" s="1060"/>
      <c r="AQ48" s="1060"/>
      <c r="AR48" s="1060"/>
      <c r="AS48" s="1060"/>
      <c r="AT48" s="1060"/>
      <c r="AU48" s="1060"/>
      <c r="AV48" s="1060"/>
      <c r="AW48" s="1060"/>
      <c r="AX48" s="1060"/>
      <c r="AY48" s="1060"/>
      <c r="AZ48" s="1132"/>
      <c r="BA48" s="1132"/>
      <c r="BB48" s="1132"/>
      <c r="BC48" s="1132"/>
      <c r="BD48" s="1132"/>
      <c r="BE48" s="1122"/>
      <c r="BF48" s="1122"/>
      <c r="BG48" s="1122"/>
      <c r="BH48" s="1122"/>
      <c r="BI48" s="1123"/>
      <c r="BJ48" s="252"/>
      <c r="BK48" s="252"/>
      <c r="BL48" s="252"/>
      <c r="BM48" s="252"/>
      <c r="BN48" s="252"/>
      <c r="BO48" s="265"/>
      <c r="BP48" s="265"/>
      <c r="BQ48" s="262">
        <v>42</v>
      </c>
      <c r="BR48" s="263"/>
      <c r="BS48" s="1104"/>
      <c r="BT48" s="1105"/>
      <c r="BU48" s="1105"/>
      <c r="BV48" s="1105"/>
      <c r="BW48" s="1105"/>
      <c r="BX48" s="1105"/>
      <c r="BY48" s="1105"/>
      <c r="BZ48" s="1105"/>
      <c r="CA48" s="1105"/>
      <c r="CB48" s="1105"/>
      <c r="CC48" s="1105"/>
      <c r="CD48" s="1105"/>
      <c r="CE48" s="1105"/>
      <c r="CF48" s="1105"/>
      <c r="CG48" s="1106"/>
      <c r="CH48" s="1079"/>
      <c r="CI48" s="1080"/>
      <c r="CJ48" s="1080"/>
      <c r="CK48" s="1080"/>
      <c r="CL48" s="1081"/>
      <c r="CM48" s="1079"/>
      <c r="CN48" s="1080"/>
      <c r="CO48" s="1080"/>
      <c r="CP48" s="1080"/>
      <c r="CQ48" s="1081"/>
      <c r="CR48" s="1079"/>
      <c r="CS48" s="1080"/>
      <c r="CT48" s="1080"/>
      <c r="CU48" s="1080"/>
      <c r="CV48" s="1081"/>
      <c r="CW48" s="1079"/>
      <c r="CX48" s="1080"/>
      <c r="CY48" s="1080"/>
      <c r="CZ48" s="1080"/>
      <c r="DA48" s="1081"/>
      <c r="DB48" s="1079"/>
      <c r="DC48" s="1080"/>
      <c r="DD48" s="1080"/>
      <c r="DE48" s="1080"/>
      <c r="DF48" s="1081"/>
      <c r="DG48" s="1079"/>
      <c r="DH48" s="1080"/>
      <c r="DI48" s="1080"/>
      <c r="DJ48" s="1080"/>
      <c r="DK48" s="1081"/>
      <c r="DL48" s="1079"/>
      <c r="DM48" s="1080"/>
      <c r="DN48" s="1080"/>
      <c r="DO48" s="1080"/>
      <c r="DP48" s="1081"/>
      <c r="DQ48" s="1079"/>
      <c r="DR48" s="1080"/>
      <c r="DS48" s="1080"/>
      <c r="DT48" s="1080"/>
      <c r="DU48" s="1081"/>
      <c r="DV48" s="1082"/>
      <c r="DW48" s="1083"/>
      <c r="DX48" s="1083"/>
      <c r="DY48" s="1083"/>
      <c r="DZ48" s="1084"/>
      <c r="EA48" s="246"/>
    </row>
    <row r="49" spans="1:131" s="247" customFormat="1" ht="26.25" customHeight="1">
      <c r="A49" s="261">
        <v>22</v>
      </c>
      <c r="B49" s="1127"/>
      <c r="C49" s="1128"/>
      <c r="D49" s="1128"/>
      <c r="E49" s="1128"/>
      <c r="F49" s="1128"/>
      <c r="G49" s="1128"/>
      <c r="H49" s="1128"/>
      <c r="I49" s="1128"/>
      <c r="J49" s="1128"/>
      <c r="K49" s="1128"/>
      <c r="L49" s="1128"/>
      <c r="M49" s="1128"/>
      <c r="N49" s="1128"/>
      <c r="O49" s="1128"/>
      <c r="P49" s="1129"/>
      <c r="Q49" s="1133"/>
      <c r="R49" s="1134"/>
      <c r="S49" s="1134"/>
      <c r="T49" s="1134"/>
      <c r="U49" s="1134"/>
      <c r="V49" s="1134"/>
      <c r="W49" s="1134"/>
      <c r="X49" s="1134"/>
      <c r="Y49" s="1134"/>
      <c r="Z49" s="1134"/>
      <c r="AA49" s="1134"/>
      <c r="AB49" s="1134"/>
      <c r="AC49" s="1134"/>
      <c r="AD49" s="1134"/>
      <c r="AE49" s="1135"/>
      <c r="AF49" s="1109"/>
      <c r="AG49" s="1110"/>
      <c r="AH49" s="1110"/>
      <c r="AI49" s="1110"/>
      <c r="AJ49" s="1111"/>
      <c r="AK49" s="1069"/>
      <c r="AL49" s="1060"/>
      <c r="AM49" s="1060"/>
      <c r="AN49" s="1060"/>
      <c r="AO49" s="1060"/>
      <c r="AP49" s="1060"/>
      <c r="AQ49" s="1060"/>
      <c r="AR49" s="1060"/>
      <c r="AS49" s="1060"/>
      <c r="AT49" s="1060"/>
      <c r="AU49" s="1060"/>
      <c r="AV49" s="1060"/>
      <c r="AW49" s="1060"/>
      <c r="AX49" s="1060"/>
      <c r="AY49" s="1060"/>
      <c r="AZ49" s="1132"/>
      <c r="BA49" s="1132"/>
      <c r="BB49" s="1132"/>
      <c r="BC49" s="1132"/>
      <c r="BD49" s="1132"/>
      <c r="BE49" s="1122"/>
      <c r="BF49" s="1122"/>
      <c r="BG49" s="1122"/>
      <c r="BH49" s="1122"/>
      <c r="BI49" s="1123"/>
      <c r="BJ49" s="252"/>
      <c r="BK49" s="252"/>
      <c r="BL49" s="252"/>
      <c r="BM49" s="252"/>
      <c r="BN49" s="252"/>
      <c r="BO49" s="265"/>
      <c r="BP49" s="265"/>
      <c r="BQ49" s="262">
        <v>43</v>
      </c>
      <c r="BR49" s="263"/>
      <c r="BS49" s="1104"/>
      <c r="BT49" s="1105"/>
      <c r="BU49" s="1105"/>
      <c r="BV49" s="1105"/>
      <c r="BW49" s="1105"/>
      <c r="BX49" s="1105"/>
      <c r="BY49" s="1105"/>
      <c r="BZ49" s="1105"/>
      <c r="CA49" s="1105"/>
      <c r="CB49" s="1105"/>
      <c r="CC49" s="1105"/>
      <c r="CD49" s="1105"/>
      <c r="CE49" s="1105"/>
      <c r="CF49" s="1105"/>
      <c r="CG49" s="1106"/>
      <c r="CH49" s="1079"/>
      <c r="CI49" s="1080"/>
      <c r="CJ49" s="1080"/>
      <c r="CK49" s="1080"/>
      <c r="CL49" s="1081"/>
      <c r="CM49" s="1079"/>
      <c r="CN49" s="1080"/>
      <c r="CO49" s="1080"/>
      <c r="CP49" s="1080"/>
      <c r="CQ49" s="1081"/>
      <c r="CR49" s="1079"/>
      <c r="CS49" s="1080"/>
      <c r="CT49" s="1080"/>
      <c r="CU49" s="1080"/>
      <c r="CV49" s="1081"/>
      <c r="CW49" s="1079"/>
      <c r="CX49" s="1080"/>
      <c r="CY49" s="1080"/>
      <c r="CZ49" s="1080"/>
      <c r="DA49" s="1081"/>
      <c r="DB49" s="1079"/>
      <c r="DC49" s="1080"/>
      <c r="DD49" s="1080"/>
      <c r="DE49" s="1080"/>
      <c r="DF49" s="1081"/>
      <c r="DG49" s="1079"/>
      <c r="DH49" s="1080"/>
      <c r="DI49" s="1080"/>
      <c r="DJ49" s="1080"/>
      <c r="DK49" s="1081"/>
      <c r="DL49" s="1079"/>
      <c r="DM49" s="1080"/>
      <c r="DN49" s="1080"/>
      <c r="DO49" s="1080"/>
      <c r="DP49" s="1081"/>
      <c r="DQ49" s="1079"/>
      <c r="DR49" s="1080"/>
      <c r="DS49" s="1080"/>
      <c r="DT49" s="1080"/>
      <c r="DU49" s="1081"/>
      <c r="DV49" s="1082"/>
      <c r="DW49" s="1083"/>
      <c r="DX49" s="1083"/>
      <c r="DY49" s="1083"/>
      <c r="DZ49" s="1084"/>
      <c r="EA49" s="246"/>
    </row>
    <row r="50" spans="1:131" s="247" customFormat="1" ht="26.25" customHeight="1">
      <c r="A50" s="261">
        <v>23</v>
      </c>
      <c r="B50" s="1127"/>
      <c r="C50" s="1128"/>
      <c r="D50" s="1128"/>
      <c r="E50" s="1128"/>
      <c r="F50" s="1128"/>
      <c r="G50" s="1128"/>
      <c r="H50" s="1128"/>
      <c r="I50" s="1128"/>
      <c r="J50" s="1128"/>
      <c r="K50" s="1128"/>
      <c r="L50" s="1128"/>
      <c r="M50" s="1128"/>
      <c r="N50" s="1128"/>
      <c r="O50" s="1128"/>
      <c r="P50" s="1129"/>
      <c r="Q50" s="1130"/>
      <c r="R50" s="1113"/>
      <c r="S50" s="1113"/>
      <c r="T50" s="1113"/>
      <c r="U50" s="1113"/>
      <c r="V50" s="1113"/>
      <c r="W50" s="1113"/>
      <c r="X50" s="1113"/>
      <c r="Y50" s="1113"/>
      <c r="Z50" s="1113"/>
      <c r="AA50" s="1113"/>
      <c r="AB50" s="1113"/>
      <c r="AC50" s="1113"/>
      <c r="AD50" s="1113"/>
      <c r="AE50" s="1131"/>
      <c r="AF50" s="1109"/>
      <c r="AG50" s="1110"/>
      <c r="AH50" s="1110"/>
      <c r="AI50" s="1110"/>
      <c r="AJ50" s="1111"/>
      <c r="AK50" s="1112"/>
      <c r="AL50" s="1113"/>
      <c r="AM50" s="1113"/>
      <c r="AN50" s="1113"/>
      <c r="AO50" s="1113"/>
      <c r="AP50" s="1113"/>
      <c r="AQ50" s="1113"/>
      <c r="AR50" s="1113"/>
      <c r="AS50" s="1113"/>
      <c r="AT50" s="1113"/>
      <c r="AU50" s="1113"/>
      <c r="AV50" s="1113"/>
      <c r="AW50" s="1113"/>
      <c r="AX50" s="1113"/>
      <c r="AY50" s="1113"/>
      <c r="AZ50" s="1114"/>
      <c r="BA50" s="1114"/>
      <c r="BB50" s="1114"/>
      <c r="BC50" s="1114"/>
      <c r="BD50" s="1114"/>
      <c r="BE50" s="1122"/>
      <c r="BF50" s="1122"/>
      <c r="BG50" s="1122"/>
      <c r="BH50" s="1122"/>
      <c r="BI50" s="1123"/>
      <c r="BJ50" s="252"/>
      <c r="BK50" s="252"/>
      <c r="BL50" s="252"/>
      <c r="BM50" s="252"/>
      <c r="BN50" s="252"/>
      <c r="BO50" s="265"/>
      <c r="BP50" s="265"/>
      <c r="BQ50" s="262">
        <v>44</v>
      </c>
      <c r="BR50" s="263"/>
      <c r="BS50" s="1104"/>
      <c r="BT50" s="1105"/>
      <c r="BU50" s="1105"/>
      <c r="BV50" s="1105"/>
      <c r="BW50" s="1105"/>
      <c r="BX50" s="1105"/>
      <c r="BY50" s="1105"/>
      <c r="BZ50" s="1105"/>
      <c r="CA50" s="1105"/>
      <c r="CB50" s="1105"/>
      <c r="CC50" s="1105"/>
      <c r="CD50" s="1105"/>
      <c r="CE50" s="1105"/>
      <c r="CF50" s="1105"/>
      <c r="CG50" s="1106"/>
      <c r="CH50" s="1079"/>
      <c r="CI50" s="1080"/>
      <c r="CJ50" s="1080"/>
      <c r="CK50" s="1080"/>
      <c r="CL50" s="1081"/>
      <c r="CM50" s="1079"/>
      <c r="CN50" s="1080"/>
      <c r="CO50" s="1080"/>
      <c r="CP50" s="1080"/>
      <c r="CQ50" s="1081"/>
      <c r="CR50" s="1079"/>
      <c r="CS50" s="1080"/>
      <c r="CT50" s="1080"/>
      <c r="CU50" s="1080"/>
      <c r="CV50" s="1081"/>
      <c r="CW50" s="1079"/>
      <c r="CX50" s="1080"/>
      <c r="CY50" s="1080"/>
      <c r="CZ50" s="1080"/>
      <c r="DA50" s="1081"/>
      <c r="DB50" s="1079"/>
      <c r="DC50" s="1080"/>
      <c r="DD50" s="1080"/>
      <c r="DE50" s="1080"/>
      <c r="DF50" s="1081"/>
      <c r="DG50" s="1079"/>
      <c r="DH50" s="1080"/>
      <c r="DI50" s="1080"/>
      <c r="DJ50" s="1080"/>
      <c r="DK50" s="1081"/>
      <c r="DL50" s="1079"/>
      <c r="DM50" s="1080"/>
      <c r="DN50" s="1080"/>
      <c r="DO50" s="1080"/>
      <c r="DP50" s="1081"/>
      <c r="DQ50" s="1079"/>
      <c r="DR50" s="1080"/>
      <c r="DS50" s="1080"/>
      <c r="DT50" s="1080"/>
      <c r="DU50" s="1081"/>
      <c r="DV50" s="1082"/>
      <c r="DW50" s="1083"/>
      <c r="DX50" s="1083"/>
      <c r="DY50" s="1083"/>
      <c r="DZ50" s="1084"/>
      <c r="EA50" s="246"/>
    </row>
    <row r="51" spans="1:131" s="247" customFormat="1" ht="26.25" customHeight="1">
      <c r="A51" s="261">
        <v>24</v>
      </c>
      <c r="B51" s="1127"/>
      <c r="C51" s="1128"/>
      <c r="D51" s="1128"/>
      <c r="E51" s="1128"/>
      <c r="F51" s="1128"/>
      <c r="G51" s="1128"/>
      <c r="H51" s="1128"/>
      <c r="I51" s="1128"/>
      <c r="J51" s="1128"/>
      <c r="K51" s="1128"/>
      <c r="L51" s="1128"/>
      <c r="M51" s="1128"/>
      <c r="N51" s="1128"/>
      <c r="O51" s="1128"/>
      <c r="P51" s="1129"/>
      <c r="Q51" s="1130"/>
      <c r="R51" s="1113"/>
      <c r="S51" s="1113"/>
      <c r="T51" s="1113"/>
      <c r="U51" s="1113"/>
      <c r="V51" s="1113"/>
      <c r="W51" s="1113"/>
      <c r="X51" s="1113"/>
      <c r="Y51" s="1113"/>
      <c r="Z51" s="1113"/>
      <c r="AA51" s="1113"/>
      <c r="AB51" s="1113"/>
      <c r="AC51" s="1113"/>
      <c r="AD51" s="1113"/>
      <c r="AE51" s="1131"/>
      <c r="AF51" s="1109"/>
      <c r="AG51" s="1110"/>
      <c r="AH51" s="1110"/>
      <c r="AI51" s="1110"/>
      <c r="AJ51" s="1111"/>
      <c r="AK51" s="1112"/>
      <c r="AL51" s="1113"/>
      <c r="AM51" s="1113"/>
      <c r="AN51" s="1113"/>
      <c r="AO51" s="1113"/>
      <c r="AP51" s="1113"/>
      <c r="AQ51" s="1113"/>
      <c r="AR51" s="1113"/>
      <c r="AS51" s="1113"/>
      <c r="AT51" s="1113"/>
      <c r="AU51" s="1113"/>
      <c r="AV51" s="1113"/>
      <c r="AW51" s="1113"/>
      <c r="AX51" s="1113"/>
      <c r="AY51" s="1113"/>
      <c r="AZ51" s="1114"/>
      <c r="BA51" s="1114"/>
      <c r="BB51" s="1114"/>
      <c r="BC51" s="1114"/>
      <c r="BD51" s="1114"/>
      <c r="BE51" s="1122"/>
      <c r="BF51" s="1122"/>
      <c r="BG51" s="1122"/>
      <c r="BH51" s="1122"/>
      <c r="BI51" s="1123"/>
      <c r="BJ51" s="252"/>
      <c r="BK51" s="252"/>
      <c r="BL51" s="252"/>
      <c r="BM51" s="252"/>
      <c r="BN51" s="252"/>
      <c r="BO51" s="265"/>
      <c r="BP51" s="265"/>
      <c r="BQ51" s="262">
        <v>45</v>
      </c>
      <c r="BR51" s="263"/>
      <c r="BS51" s="1104"/>
      <c r="BT51" s="1105"/>
      <c r="BU51" s="1105"/>
      <c r="BV51" s="1105"/>
      <c r="BW51" s="1105"/>
      <c r="BX51" s="1105"/>
      <c r="BY51" s="1105"/>
      <c r="BZ51" s="1105"/>
      <c r="CA51" s="1105"/>
      <c r="CB51" s="1105"/>
      <c r="CC51" s="1105"/>
      <c r="CD51" s="1105"/>
      <c r="CE51" s="1105"/>
      <c r="CF51" s="1105"/>
      <c r="CG51" s="1106"/>
      <c r="CH51" s="1079"/>
      <c r="CI51" s="1080"/>
      <c r="CJ51" s="1080"/>
      <c r="CK51" s="1080"/>
      <c r="CL51" s="1081"/>
      <c r="CM51" s="1079"/>
      <c r="CN51" s="1080"/>
      <c r="CO51" s="1080"/>
      <c r="CP51" s="1080"/>
      <c r="CQ51" s="1081"/>
      <c r="CR51" s="1079"/>
      <c r="CS51" s="1080"/>
      <c r="CT51" s="1080"/>
      <c r="CU51" s="1080"/>
      <c r="CV51" s="1081"/>
      <c r="CW51" s="1079"/>
      <c r="CX51" s="1080"/>
      <c r="CY51" s="1080"/>
      <c r="CZ51" s="1080"/>
      <c r="DA51" s="1081"/>
      <c r="DB51" s="1079"/>
      <c r="DC51" s="1080"/>
      <c r="DD51" s="1080"/>
      <c r="DE51" s="1080"/>
      <c r="DF51" s="1081"/>
      <c r="DG51" s="1079"/>
      <c r="DH51" s="1080"/>
      <c r="DI51" s="1080"/>
      <c r="DJ51" s="1080"/>
      <c r="DK51" s="1081"/>
      <c r="DL51" s="1079"/>
      <c r="DM51" s="1080"/>
      <c r="DN51" s="1080"/>
      <c r="DO51" s="1080"/>
      <c r="DP51" s="1081"/>
      <c r="DQ51" s="1079"/>
      <c r="DR51" s="1080"/>
      <c r="DS51" s="1080"/>
      <c r="DT51" s="1080"/>
      <c r="DU51" s="1081"/>
      <c r="DV51" s="1082"/>
      <c r="DW51" s="1083"/>
      <c r="DX51" s="1083"/>
      <c r="DY51" s="1083"/>
      <c r="DZ51" s="1084"/>
      <c r="EA51" s="246"/>
    </row>
    <row r="52" spans="1:131" s="247" customFormat="1" ht="26.25" customHeight="1">
      <c r="A52" s="261">
        <v>25</v>
      </c>
      <c r="B52" s="1127"/>
      <c r="C52" s="1128"/>
      <c r="D52" s="1128"/>
      <c r="E52" s="1128"/>
      <c r="F52" s="1128"/>
      <c r="G52" s="1128"/>
      <c r="H52" s="1128"/>
      <c r="I52" s="1128"/>
      <c r="J52" s="1128"/>
      <c r="K52" s="1128"/>
      <c r="L52" s="1128"/>
      <c r="M52" s="1128"/>
      <c r="N52" s="1128"/>
      <c r="O52" s="1128"/>
      <c r="P52" s="1129"/>
      <c r="Q52" s="1130"/>
      <c r="R52" s="1113"/>
      <c r="S52" s="1113"/>
      <c r="T52" s="1113"/>
      <c r="U52" s="1113"/>
      <c r="V52" s="1113"/>
      <c r="W52" s="1113"/>
      <c r="X52" s="1113"/>
      <c r="Y52" s="1113"/>
      <c r="Z52" s="1113"/>
      <c r="AA52" s="1113"/>
      <c r="AB52" s="1113"/>
      <c r="AC52" s="1113"/>
      <c r="AD52" s="1113"/>
      <c r="AE52" s="1131"/>
      <c r="AF52" s="1109"/>
      <c r="AG52" s="1110"/>
      <c r="AH52" s="1110"/>
      <c r="AI52" s="1110"/>
      <c r="AJ52" s="1111"/>
      <c r="AK52" s="1112"/>
      <c r="AL52" s="1113"/>
      <c r="AM52" s="1113"/>
      <c r="AN52" s="1113"/>
      <c r="AO52" s="1113"/>
      <c r="AP52" s="1113"/>
      <c r="AQ52" s="1113"/>
      <c r="AR52" s="1113"/>
      <c r="AS52" s="1113"/>
      <c r="AT52" s="1113"/>
      <c r="AU52" s="1113"/>
      <c r="AV52" s="1113"/>
      <c r="AW52" s="1113"/>
      <c r="AX52" s="1113"/>
      <c r="AY52" s="1113"/>
      <c r="AZ52" s="1114"/>
      <c r="BA52" s="1114"/>
      <c r="BB52" s="1114"/>
      <c r="BC52" s="1114"/>
      <c r="BD52" s="1114"/>
      <c r="BE52" s="1122"/>
      <c r="BF52" s="1122"/>
      <c r="BG52" s="1122"/>
      <c r="BH52" s="1122"/>
      <c r="BI52" s="1123"/>
      <c r="BJ52" s="252"/>
      <c r="BK52" s="252"/>
      <c r="BL52" s="252"/>
      <c r="BM52" s="252"/>
      <c r="BN52" s="252"/>
      <c r="BO52" s="265"/>
      <c r="BP52" s="265"/>
      <c r="BQ52" s="262">
        <v>46</v>
      </c>
      <c r="BR52" s="263"/>
      <c r="BS52" s="1104"/>
      <c r="BT52" s="1105"/>
      <c r="BU52" s="1105"/>
      <c r="BV52" s="1105"/>
      <c r="BW52" s="1105"/>
      <c r="BX52" s="1105"/>
      <c r="BY52" s="1105"/>
      <c r="BZ52" s="1105"/>
      <c r="CA52" s="1105"/>
      <c r="CB52" s="1105"/>
      <c r="CC52" s="1105"/>
      <c r="CD52" s="1105"/>
      <c r="CE52" s="1105"/>
      <c r="CF52" s="1105"/>
      <c r="CG52" s="1106"/>
      <c r="CH52" s="1079"/>
      <c r="CI52" s="1080"/>
      <c r="CJ52" s="1080"/>
      <c r="CK52" s="1080"/>
      <c r="CL52" s="1081"/>
      <c r="CM52" s="1079"/>
      <c r="CN52" s="1080"/>
      <c r="CO52" s="1080"/>
      <c r="CP52" s="1080"/>
      <c r="CQ52" s="1081"/>
      <c r="CR52" s="1079"/>
      <c r="CS52" s="1080"/>
      <c r="CT52" s="1080"/>
      <c r="CU52" s="1080"/>
      <c r="CV52" s="1081"/>
      <c r="CW52" s="1079"/>
      <c r="CX52" s="1080"/>
      <c r="CY52" s="1080"/>
      <c r="CZ52" s="1080"/>
      <c r="DA52" s="1081"/>
      <c r="DB52" s="1079"/>
      <c r="DC52" s="1080"/>
      <c r="DD52" s="1080"/>
      <c r="DE52" s="1080"/>
      <c r="DF52" s="1081"/>
      <c r="DG52" s="1079"/>
      <c r="DH52" s="1080"/>
      <c r="DI52" s="1080"/>
      <c r="DJ52" s="1080"/>
      <c r="DK52" s="1081"/>
      <c r="DL52" s="1079"/>
      <c r="DM52" s="1080"/>
      <c r="DN52" s="1080"/>
      <c r="DO52" s="1080"/>
      <c r="DP52" s="1081"/>
      <c r="DQ52" s="1079"/>
      <c r="DR52" s="1080"/>
      <c r="DS52" s="1080"/>
      <c r="DT52" s="1080"/>
      <c r="DU52" s="1081"/>
      <c r="DV52" s="1082"/>
      <c r="DW52" s="1083"/>
      <c r="DX52" s="1083"/>
      <c r="DY52" s="1083"/>
      <c r="DZ52" s="1084"/>
      <c r="EA52" s="246"/>
    </row>
    <row r="53" spans="1:131" s="247" customFormat="1" ht="26.25" customHeight="1">
      <c r="A53" s="261">
        <v>26</v>
      </c>
      <c r="B53" s="1127"/>
      <c r="C53" s="1128"/>
      <c r="D53" s="1128"/>
      <c r="E53" s="1128"/>
      <c r="F53" s="1128"/>
      <c r="G53" s="1128"/>
      <c r="H53" s="1128"/>
      <c r="I53" s="1128"/>
      <c r="J53" s="1128"/>
      <c r="K53" s="1128"/>
      <c r="L53" s="1128"/>
      <c r="M53" s="1128"/>
      <c r="N53" s="1128"/>
      <c r="O53" s="1128"/>
      <c r="P53" s="1129"/>
      <c r="Q53" s="1130"/>
      <c r="R53" s="1113"/>
      <c r="S53" s="1113"/>
      <c r="T53" s="1113"/>
      <c r="U53" s="1113"/>
      <c r="V53" s="1113"/>
      <c r="W53" s="1113"/>
      <c r="X53" s="1113"/>
      <c r="Y53" s="1113"/>
      <c r="Z53" s="1113"/>
      <c r="AA53" s="1113"/>
      <c r="AB53" s="1113"/>
      <c r="AC53" s="1113"/>
      <c r="AD53" s="1113"/>
      <c r="AE53" s="1131"/>
      <c r="AF53" s="1109"/>
      <c r="AG53" s="1110"/>
      <c r="AH53" s="1110"/>
      <c r="AI53" s="1110"/>
      <c r="AJ53" s="1111"/>
      <c r="AK53" s="1112"/>
      <c r="AL53" s="1113"/>
      <c r="AM53" s="1113"/>
      <c r="AN53" s="1113"/>
      <c r="AO53" s="1113"/>
      <c r="AP53" s="1113"/>
      <c r="AQ53" s="1113"/>
      <c r="AR53" s="1113"/>
      <c r="AS53" s="1113"/>
      <c r="AT53" s="1113"/>
      <c r="AU53" s="1113"/>
      <c r="AV53" s="1113"/>
      <c r="AW53" s="1113"/>
      <c r="AX53" s="1113"/>
      <c r="AY53" s="1113"/>
      <c r="AZ53" s="1114"/>
      <c r="BA53" s="1114"/>
      <c r="BB53" s="1114"/>
      <c r="BC53" s="1114"/>
      <c r="BD53" s="1114"/>
      <c r="BE53" s="1122"/>
      <c r="BF53" s="1122"/>
      <c r="BG53" s="1122"/>
      <c r="BH53" s="1122"/>
      <c r="BI53" s="1123"/>
      <c r="BJ53" s="252"/>
      <c r="BK53" s="252"/>
      <c r="BL53" s="252"/>
      <c r="BM53" s="252"/>
      <c r="BN53" s="252"/>
      <c r="BO53" s="265"/>
      <c r="BP53" s="265"/>
      <c r="BQ53" s="262">
        <v>47</v>
      </c>
      <c r="BR53" s="263"/>
      <c r="BS53" s="1104"/>
      <c r="BT53" s="1105"/>
      <c r="BU53" s="1105"/>
      <c r="BV53" s="1105"/>
      <c r="BW53" s="1105"/>
      <c r="BX53" s="1105"/>
      <c r="BY53" s="1105"/>
      <c r="BZ53" s="1105"/>
      <c r="CA53" s="1105"/>
      <c r="CB53" s="1105"/>
      <c r="CC53" s="1105"/>
      <c r="CD53" s="1105"/>
      <c r="CE53" s="1105"/>
      <c r="CF53" s="1105"/>
      <c r="CG53" s="1106"/>
      <c r="CH53" s="1079"/>
      <c r="CI53" s="1080"/>
      <c r="CJ53" s="1080"/>
      <c r="CK53" s="1080"/>
      <c r="CL53" s="1081"/>
      <c r="CM53" s="1079"/>
      <c r="CN53" s="1080"/>
      <c r="CO53" s="1080"/>
      <c r="CP53" s="1080"/>
      <c r="CQ53" s="1081"/>
      <c r="CR53" s="1079"/>
      <c r="CS53" s="1080"/>
      <c r="CT53" s="1080"/>
      <c r="CU53" s="1080"/>
      <c r="CV53" s="1081"/>
      <c r="CW53" s="1079"/>
      <c r="CX53" s="1080"/>
      <c r="CY53" s="1080"/>
      <c r="CZ53" s="1080"/>
      <c r="DA53" s="1081"/>
      <c r="DB53" s="1079"/>
      <c r="DC53" s="1080"/>
      <c r="DD53" s="1080"/>
      <c r="DE53" s="1080"/>
      <c r="DF53" s="1081"/>
      <c r="DG53" s="1079"/>
      <c r="DH53" s="1080"/>
      <c r="DI53" s="1080"/>
      <c r="DJ53" s="1080"/>
      <c r="DK53" s="1081"/>
      <c r="DL53" s="1079"/>
      <c r="DM53" s="1080"/>
      <c r="DN53" s="1080"/>
      <c r="DO53" s="1080"/>
      <c r="DP53" s="1081"/>
      <c r="DQ53" s="1079"/>
      <c r="DR53" s="1080"/>
      <c r="DS53" s="1080"/>
      <c r="DT53" s="1080"/>
      <c r="DU53" s="1081"/>
      <c r="DV53" s="1082"/>
      <c r="DW53" s="1083"/>
      <c r="DX53" s="1083"/>
      <c r="DY53" s="1083"/>
      <c r="DZ53" s="1084"/>
      <c r="EA53" s="246"/>
    </row>
    <row r="54" spans="1:131" s="247" customFormat="1" ht="26.25" customHeight="1">
      <c r="A54" s="261">
        <v>27</v>
      </c>
      <c r="B54" s="1127"/>
      <c r="C54" s="1128"/>
      <c r="D54" s="1128"/>
      <c r="E54" s="1128"/>
      <c r="F54" s="1128"/>
      <c r="G54" s="1128"/>
      <c r="H54" s="1128"/>
      <c r="I54" s="1128"/>
      <c r="J54" s="1128"/>
      <c r="K54" s="1128"/>
      <c r="L54" s="1128"/>
      <c r="M54" s="1128"/>
      <c r="N54" s="1128"/>
      <c r="O54" s="1128"/>
      <c r="P54" s="1129"/>
      <c r="Q54" s="1130"/>
      <c r="R54" s="1113"/>
      <c r="S54" s="1113"/>
      <c r="T54" s="1113"/>
      <c r="U54" s="1113"/>
      <c r="V54" s="1113"/>
      <c r="W54" s="1113"/>
      <c r="X54" s="1113"/>
      <c r="Y54" s="1113"/>
      <c r="Z54" s="1113"/>
      <c r="AA54" s="1113"/>
      <c r="AB54" s="1113"/>
      <c r="AC54" s="1113"/>
      <c r="AD54" s="1113"/>
      <c r="AE54" s="1131"/>
      <c r="AF54" s="1109"/>
      <c r="AG54" s="1110"/>
      <c r="AH54" s="1110"/>
      <c r="AI54" s="1110"/>
      <c r="AJ54" s="1111"/>
      <c r="AK54" s="1112"/>
      <c r="AL54" s="1113"/>
      <c r="AM54" s="1113"/>
      <c r="AN54" s="1113"/>
      <c r="AO54" s="1113"/>
      <c r="AP54" s="1113"/>
      <c r="AQ54" s="1113"/>
      <c r="AR54" s="1113"/>
      <c r="AS54" s="1113"/>
      <c r="AT54" s="1113"/>
      <c r="AU54" s="1113"/>
      <c r="AV54" s="1113"/>
      <c r="AW54" s="1113"/>
      <c r="AX54" s="1113"/>
      <c r="AY54" s="1113"/>
      <c r="AZ54" s="1114"/>
      <c r="BA54" s="1114"/>
      <c r="BB54" s="1114"/>
      <c r="BC54" s="1114"/>
      <c r="BD54" s="1114"/>
      <c r="BE54" s="1122"/>
      <c r="BF54" s="1122"/>
      <c r="BG54" s="1122"/>
      <c r="BH54" s="1122"/>
      <c r="BI54" s="1123"/>
      <c r="BJ54" s="252"/>
      <c r="BK54" s="252"/>
      <c r="BL54" s="252"/>
      <c r="BM54" s="252"/>
      <c r="BN54" s="252"/>
      <c r="BO54" s="265"/>
      <c r="BP54" s="265"/>
      <c r="BQ54" s="262">
        <v>48</v>
      </c>
      <c r="BR54" s="263"/>
      <c r="BS54" s="1104"/>
      <c r="BT54" s="1105"/>
      <c r="BU54" s="1105"/>
      <c r="BV54" s="1105"/>
      <c r="BW54" s="1105"/>
      <c r="BX54" s="1105"/>
      <c r="BY54" s="1105"/>
      <c r="BZ54" s="1105"/>
      <c r="CA54" s="1105"/>
      <c r="CB54" s="1105"/>
      <c r="CC54" s="1105"/>
      <c r="CD54" s="1105"/>
      <c r="CE54" s="1105"/>
      <c r="CF54" s="1105"/>
      <c r="CG54" s="1106"/>
      <c r="CH54" s="1079"/>
      <c r="CI54" s="1080"/>
      <c r="CJ54" s="1080"/>
      <c r="CK54" s="1080"/>
      <c r="CL54" s="1081"/>
      <c r="CM54" s="1079"/>
      <c r="CN54" s="1080"/>
      <c r="CO54" s="1080"/>
      <c r="CP54" s="1080"/>
      <c r="CQ54" s="1081"/>
      <c r="CR54" s="1079"/>
      <c r="CS54" s="1080"/>
      <c r="CT54" s="1080"/>
      <c r="CU54" s="1080"/>
      <c r="CV54" s="1081"/>
      <c r="CW54" s="1079"/>
      <c r="CX54" s="1080"/>
      <c r="CY54" s="1080"/>
      <c r="CZ54" s="1080"/>
      <c r="DA54" s="1081"/>
      <c r="DB54" s="1079"/>
      <c r="DC54" s="1080"/>
      <c r="DD54" s="1080"/>
      <c r="DE54" s="1080"/>
      <c r="DF54" s="1081"/>
      <c r="DG54" s="1079"/>
      <c r="DH54" s="1080"/>
      <c r="DI54" s="1080"/>
      <c r="DJ54" s="1080"/>
      <c r="DK54" s="1081"/>
      <c r="DL54" s="1079"/>
      <c r="DM54" s="1080"/>
      <c r="DN54" s="1080"/>
      <c r="DO54" s="1080"/>
      <c r="DP54" s="1081"/>
      <c r="DQ54" s="1079"/>
      <c r="DR54" s="1080"/>
      <c r="DS54" s="1080"/>
      <c r="DT54" s="1080"/>
      <c r="DU54" s="1081"/>
      <c r="DV54" s="1082"/>
      <c r="DW54" s="1083"/>
      <c r="DX54" s="1083"/>
      <c r="DY54" s="1083"/>
      <c r="DZ54" s="1084"/>
      <c r="EA54" s="246"/>
    </row>
    <row r="55" spans="1:131" s="247" customFormat="1" ht="26.25" customHeight="1">
      <c r="A55" s="261">
        <v>28</v>
      </c>
      <c r="B55" s="1127"/>
      <c r="C55" s="1128"/>
      <c r="D55" s="1128"/>
      <c r="E55" s="1128"/>
      <c r="F55" s="1128"/>
      <c r="G55" s="1128"/>
      <c r="H55" s="1128"/>
      <c r="I55" s="1128"/>
      <c r="J55" s="1128"/>
      <c r="K55" s="1128"/>
      <c r="L55" s="1128"/>
      <c r="M55" s="1128"/>
      <c r="N55" s="1128"/>
      <c r="O55" s="1128"/>
      <c r="P55" s="1129"/>
      <c r="Q55" s="1130"/>
      <c r="R55" s="1113"/>
      <c r="S55" s="1113"/>
      <c r="T55" s="1113"/>
      <c r="U55" s="1113"/>
      <c r="V55" s="1113"/>
      <c r="W55" s="1113"/>
      <c r="X55" s="1113"/>
      <c r="Y55" s="1113"/>
      <c r="Z55" s="1113"/>
      <c r="AA55" s="1113"/>
      <c r="AB55" s="1113"/>
      <c r="AC55" s="1113"/>
      <c r="AD55" s="1113"/>
      <c r="AE55" s="1131"/>
      <c r="AF55" s="1109"/>
      <c r="AG55" s="1110"/>
      <c r="AH55" s="1110"/>
      <c r="AI55" s="1110"/>
      <c r="AJ55" s="1111"/>
      <c r="AK55" s="1112"/>
      <c r="AL55" s="1113"/>
      <c r="AM55" s="1113"/>
      <c r="AN55" s="1113"/>
      <c r="AO55" s="1113"/>
      <c r="AP55" s="1113"/>
      <c r="AQ55" s="1113"/>
      <c r="AR55" s="1113"/>
      <c r="AS55" s="1113"/>
      <c r="AT55" s="1113"/>
      <c r="AU55" s="1113"/>
      <c r="AV55" s="1113"/>
      <c r="AW55" s="1113"/>
      <c r="AX55" s="1113"/>
      <c r="AY55" s="1113"/>
      <c r="AZ55" s="1114"/>
      <c r="BA55" s="1114"/>
      <c r="BB55" s="1114"/>
      <c r="BC55" s="1114"/>
      <c r="BD55" s="1114"/>
      <c r="BE55" s="1122"/>
      <c r="BF55" s="1122"/>
      <c r="BG55" s="1122"/>
      <c r="BH55" s="1122"/>
      <c r="BI55" s="1123"/>
      <c r="BJ55" s="252"/>
      <c r="BK55" s="252"/>
      <c r="BL55" s="252"/>
      <c r="BM55" s="252"/>
      <c r="BN55" s="252"/>
      <c r="BO55" s="265"/>
      <c r="BP55" s="265"/>
      <c r="BQ55" s="262">
        <v>49</v>
      </c>
      <c r="BR55" s="263"/>
      <c r="BS55" s="1104"/>
      <c r="BT55" s="1105"/>
      <c r="BU55" s="1105"/>
      <c r="BV55" s="1105"/>
      <c r="BW55" s="1105"/>
      <c r="BX55" s="1105"/>
      <c r="BY55" s="1105"/>
      <c r="BZ55" s="1105"/>
      <c r="CA55" s="1105"/>
      <c r="CB55" s="1105"/>
      <c r="CC55" s="1105"/>
      <c r="CD55" s="1105"/>
      <c r="CE55" s="1105"/>
      <c r="CF55" s="1105"/>
      <c r="CG55" s="1106"/>
      <c r="CH55" s="1079"/>
      <c r="CI55" s="1080"/>
      <c r="CJ55" s="1080"/>
      <c r="CK55" s="1080"/>
      <c r="CL55" s="1081"/>
      <c r="CM55" s="1079"/>
      <c r="CN55" s="1080"/>
      <c r="CO55" s="1080"/>
      <c r="CP55" s="1080"/>
      <c r="CQ55" s="1081"/>
      <c r="CR55" s="1079"/>
      <c r="CS55" s="1080"/>
      <c r="CT55" s="1080"/>
      <c r="CU55" s="1080"/>
      <c r="CV55" s="1081"/>
      <c r="CW55" s="1079"/>
      <c r="CX55" s="1080"/>
      <c r="CY55" s="1080"/>
      <c r="CZ55" s="1080"/>
      <c r="DA55" s="1081"/>
      <c r="DB55" s="1079"/>
      <c r="DC55" s="1080"/>
      <c r="DD55" s="1080"/>
      <c r="DE55" s="1080"/>
      <c r="DF55" s="1081"/>
      <c r="DG55" s="1079"/>
      <c r="DH55" s="1080"/>
      <c r="DI55" s="1080"/>
      <c r="DJ55" s="1080"/>
      <c r="DK55" s="1081"/>
      <c r="DL55" s="1079"/>
      <c r="DM55" s="1080"/>
      <c r="DN55" s="1080"/>
      <c r="DO55" s="1080"/>
      <c r="DP55" s="1081"/>
      <c r="DQ55" s="1079"/>
      <c r="DR55" s="1080"/>
      <c r="DS55" s="1080"/>
      <c r="DT55" s="1080"/>
      <c r="DU55" s="1081"/>
      <c r="DV55" s="1082"/>
      <c r="DW55" s="1083"/>
      <c r="DX55" s="1083"/>
      <c r="DY55" s="1083"/>
      <c r="DZ55" s="1084"/>
      <c r="EA55" s="246"/>
    </row>
    <row r="56" spans="1:131" s="247" customFormat="1" ht="26.25" customHeight="1">
      <c r="A56" s="261">
        <v>29</v>
      </c>
      <c r="B56" s="1127"/>
      <c r="C56" s="1128"/>
      <c r="D56" s="1128"/>
      <c r="E56" s="1128"/>
      <c r="F56" s="1128"/>
      <c r="G56" s="1128"/>
      <c r="H56" s="1128"/>
      <c r="I56" s="1128"/>
      <c r="J56" s="1128"/>
      <c r="K56" s="1128"/>
      <c r="L56" s="1128"/>
      <c r="M56" s="1128"/>
      <c r="N56" s="1128"/>
      <c r="O56" s="1128"/>
      <c r="P56" s="1129"/>
      <c r="Q56" s="1130"/>
      <c r="R56" s="1113"/>
      <c r="S56" s="1113"/>
      <c r="T56" s="1113"/>
      <c r="U56" s="1113"/>
      <c r="V56" s="1113"/>
      <c r="W56" s="1113"/>
      <c r="X56" s="1113"/>
      <c r="Y56" s="1113"/>
      <c r="Z56" s="1113"/>
      <c r="AA56" s="1113"/>
      <c r="AB56" s="1113"/>
      <c r="AC56" s="1113"/>
      <c r="AD56" s="1113"/>
      <c r="AE56" s="1131"/>
      <c r="AF56" s="1109"/>
      <c r="AG56" s="1110"/>
      <c r="AH56" s="1110"/>
      <c r="AI56" s="1110"/>
      <c r="AJ56" s="1111"/>
      <c r="AK56" s="1112"/>
      <c r="AL56" s="1113"/>
      <c r="AM56" s="1113"/>
      <c r="AN56" s="1113"/>
      <c r="AO56" s="1113"/>
      <c r="AP56" s="1113"/>
      <c r="AQ56" s="1113"/>
      <c r="AR56" s="1113"/>
      <c r="AS56" s="1113"/>
      <c r="AT56" s="1113"/>
      <c r="AU56" s="1113"/>
      <c r="AV56" s="1113"/>
      <c r="AW56" s="1113"/>
      <c r="AX56" s="1113"/>
      <c r="AY56" s="1113"/>
      <c r="AZ56" s="1114"/>
      <c r="BA56" s="1114"/>
      <c r="BB56" s="1114"/>
      <c r="BC56" s="1114"/>
      <c r="BD56" s="1114"/>
      <c r="BE56" s="1122"/>
      <c r="BF56" s="1122"/>
      <c r="BG56" s="1122"/>
      <c r="BH56" s="1122"/>
      <c r="BI56" s="1123"/>
      <c r="BJ56" s="252"/>
      <c r="BK56" s="252"/>
      <c r="BL56" s="252"/>
      <c r="BM56" s="252"/>
      <c r="BN56" s="252"/>
      <c r="BO56" s="265"/>
      <c r="BP56" s="265"/>
      <c r="BQ56" s="262">
        <v>50</v>
      </c>
      <c r="BR56" s="263"/>
      <c r="BS56" s="1104"/>
      <c r="BT56" s="1105"/>
      <c r="BU56" s="1105"/>
      <c r="BV56" s="1105"/>
      <c r="BW56" s="1105"/>
      <c r="BX56" s="1105"/>
      <c r="BY56" s="1105"/>
      <c r="BZ56" s="1105"/>
      <c r="CA56" s="1105"/>
      <c r="CB56" s="1105"/>
      <c r="CC56" s="1105"/>
      <c r="CD56" s="1105"/>
      <c r="CE56" s="1105"/>
      <c r="CF56" s="1105"/>
      <c r="CG56" s="1106"/>
      <c r="CH56" s="1079"/>
      <c r="CI56" s="1080"/>
      <c r="CJ56" s="1080"/>
      <c r="CK56" s="1080"/>
      <c r="CL56" s="1081"/>
      <c r="CM56" s="1079"/>
      <c r="CN56" s="1080"/>
      <c r="CO56" s="1080"/>
      <c r="CP56" s="1080"/>
      <c r="CQ56" s="1081"/>
      <c r="CR56" s="1079"/>
      <c r="CS56" s="1080"/>
      <c r="CT56" s="1080"/>
      <c r="CU56" s="1080"/>
      <c r="CV56" s="1081"/>
      <c r="CW56" s="1079"/>
      <c r="CX56" s="1080"/>
      <c r="CY56" s="1080"/>
      <c r="CZ56" s="1080"/>
      <c r="DA56" s="1081"/>
      <c r="DB56" s="1079"/>
      <c r="DC56" s="1080"/>
      <c r="DD56" s="1080"/>
      <c r="DE56" s="1080"/>
      <c r="DF56" s="1081"/>
      <c r="DG56" s="1079"/>
      <c r="DH56" s="1080"/>
      <c r="DI56" s="1080"/>
      <c r="DJ56" s="1080"/>
      <c r="DK56" s="1081"/>
      <c r="DL56" s="1079"/>
      <c r="DM56" s="1080"/>
      <c r="DN56" s="1080"/>
      <c r="DO56" s="1080"/>
      <c r="DP56" s="1081"/>
      <c r="DQ56" s="1079"/>
      <c r="DR56" s="1080"/>
      <c r="DS56" s="1080"/>
      <c r="DT56" s="1080"/>
      <c r="DU56" s="1081"/>
      <c r="DV56" s="1082"/>
      <c r="DW56" s="1083"/>
      <c r="DX56" s="1083"/>
      <c r="DY56" s="1083"/>
      <c r="DZ56" s="1084"/>
      <c r="EA56" s="246"/>
    </row>
    <row r="57" spans="1:131" s="247" customFormat="1" ht="26.25" customHeight="1">
      <c r="A57" s="261">
        <v>30</v>
      </c>
      <c r="B57" s="1127"/>
      <c r="C57" s="1128"/>
      <c r="D57" s="1128"/>
      <c r="E57" s="1128"/>
      <c r="F57" s="1128"/>
      <c r="G57" s="1128"/>
      <c r="H57" s="1128"/>
      <c r="I57" s="1128"/>
      <c r="J57" s="1128"/>
      <c r="K57" s="1128"/>
      <c r="L57" s="1128"/>
      <c r="M57" s="1128"/>
      <c r="N57" s="1128"/>
      <c r="O57" s="1128"/>
      <c r="P57" s="1129"/>
      <c r="Q57" s="1130"/>
      <c r="R57" s="1113"/>
      <c r="S57" s="1113"/>
      <c r="T57" s="1113"/>
      <c r="U57" s="1113"/>
      <c r="V57" s="1113"/>
      <c r="W57" s="1113"/>
      <c r="X57" s="1113"/>
      <c r="Y57" s="1113"/>
      <c r="Z57" s="1113"/>
      <c r="AA57" s="1113"/>
      <c r="AB57" s="1113"/>
      <c r="AC57" s="1113"/>
      <c r="AD57" s="1113"/>
      <c r="AE57" s="1131"/>
      <c r="AF57" s="1109"/>
      <c r="AG57" s="1110"/>
      <c r="AH57" s="1110"/>
      <c r="AI57" s="1110"/>
      <c r="AJ57" s="1111"/>
      <c r="AK57" s="1112"/>
      <c r="AL57" s="1113"/>
      <c r="AM57" s="1113"/>
      <c r="AN57" s="1113"/>
      <c r="AO57" s="1113"/>
      <c r="AP57" s="1113"/>
      <c r="AQ57" s="1113"/>
      <c r="AR57" s="1113"/>
      <c r="AS57" s="1113"/>
      <c r="AT57" s="1113"/>
      <c r="AU57" s="1113"/>
      <c r="AV57" s="1113"/>
      <c r="AW57" s="1113"/>
      <c r="AX57" s="1113"/>
      <c r="AY57" s="1113"/>
      <c r="AZ57" s="1114"/>
      <c r="BA57" s="1114"/>
      <c r="BB57" s="1114"/>
      <c r="BC57" s="1114"/>
      <c r="BD57" s="1114"/>
      <c r="BE57" s="1122"/>
      <c r="BF57" s="1122"/>
      <c r="BG57" s="1122"/>
      <c r="BH57" s="1122"/>
      <c r="BI57" s="1123"/>
      <c r="BJ57" s="252"/>
      <c r="BK57" s="252"/>
      <c r="BL57" s="252"/>
      <c r="BM57" s="252"/>
      <c r="BN57" s="252"/>
      <c r="BO57" s="265"/>
      <c r="BP57" s="265"/>
      <c r="BQ57" s="262">
        <v>51</v>
      </c>
      <c r="BR57" s="263"/>
      <c r="BS57" s="1104"/>
      <c r="BT57" s="1105"/>
      <c r="BU57" s="1105"/>
      <c r="BV57" s="1105"/>
      <c r="BW57" s="1105"/>
      <c r="BX57" s="1105"/>
      <c r="BY57" s="1105"/>
      <c r="BZ57" s="1105"/>
      <c r="CA57" s="1105"/>
      <c r="CB57" s="1105"/>
      <c r="CC57" s="1105"/>
      <c r="CD57" s="1105"/>
      <c r="CE57" s="1105"/>
      <c r="CF57" s="1105"/>
      <c r="CG57" s="1106"/>
      <c r="CH57" s="1079"/>
      <c r="CI57" s="1080"/>
      <c r="CJ57" s="1080"/>
      <c r="CK57" s="1080"/>
      <c r="CL57" s="1081"/>
      <c r="CM57" s="1079"/>
      <c r="CN57" s="1080"/>
      <c r="CO57" s="1080"/>
      <c r="CP57" s="1080"/>
      <c r="CQ57" s="1081"/>
      <c r="CR57" s="1079"/>
      <c r="CS57" s="1080"/>
      <c r="CT57" s="1080"/>
      <c r="CU57" s="1080"/>
      <c r="CV57" s="1081"/>
      <c r="CW57" s="1079"/>
      <c r="CX57" s="1080"/>
      <c r="CY57" s="1080"/>
      <c r="CZ57" s="1080"/>
      <c r="DA57" s="1081"/>
      <c r="DB57" s="1079"/>
      <c r="DC57" s="1080"/>
      <c r="DD57" s="1080"/>
      <c r="DE57" s="1080"/>
      <c r="DF57" s="1081"/>
      <c r="DG57" s="1079"/>
      <c r="DH57" s="1080"/>
      <c r="DI57" s="1080"/>
      <c r="DJ57" s="1080"/>
      <c r="DK57" s="1081"/>
      <c r="DL57" s="1079"/>
      <c r="DM57" s="1080"/>
      <c r="DN57" s="1080"/>
      <c r="DO57" s="1080"/>
      <c r="DP57" s="1081"/>
      <c r="DQ57" s="1079"/>
      <c r="DR57" s="1080"/>
      <c r="DS57" s="1080"/>
      <c r="DT57" s="1080"/>
      <c r="DU57" s="1081"/>
      <c r="DV57" s="1082"/>
      <c r="DW57" s="1083"/>
      <c r="DX57" s="1083"/>
      <c r="DY57" s="1083"/>
      <c r="DZ57" s="1084"/>
      <c r="EA57" s="246"/>
    </row>
    <row r="58" spans="1:131" s="247" customFormat="1" ht="26.25" customHeight="1">
      <c r="A58" s="261">
        <v>31</v>
      </c>
      <c r="B58" s="1127"/>
      <c r="C58" s="1128"/>
      <c r="D58" s="1128"/>
      <c r="E58" s="1128"/>
      <c r="F58" s="1128"/>
      <c r="G58" s="1128"/>
      <c r="H58" s="1128"/>
      <c r="I58" s="1128"/>
      <c r="J58" s="1128"/>
      <c r="K58" s="1128"/>
      <c r="L58" s="1128"/>
      <c r="M58" s="1128"/>
      <c r="N58" s="1128"/>
      <c r="O58" s="1128"/>
      <c r="P58" s="1129"/>
      <c r="Q58" s="1130"/>
      <c r="R58" s="1113"/>
      <c r="S58" s="1113"/>
      <c r="T58" s="1113"/>
      <c r="U58" s="1113"/>
      <c r="V58" s="1113"/>
      <c r="W58" s="1113"/>
      <c r="X58" s="1113"/>
      <c r="Y58" s="1113"/>
      <c r="Z58" s="1113"/>
      <c r="AA58" s="1113"/>
      <c r="AB58" s="1113"/>
      <c r="AC58" s="1113"/>
      <c r="AD58" s="1113"/>
      <c r="AE58" s="1131"/>
      <c r="AF58" s="1109"/>
      <c r="AG58" s="1110"/>
      <c r="AH58" s="1110"/>
      <c r="AI58" s="1110"/>
      <c r="AJ58" s="1111"/>
      <c r="AK58" s="1112"/>
      <c r="AL58" s="1113"/>
      <c r="AM58" s="1113"/>
      <c r="AN58" s="1113"/>
      <c r="AO58" s="1113"/>
      <c r="AP58" s="1113"/>
      <c r="AQ58" s="1113"/>
      <c r="AR58" s="1113"/>
      <c r="AS58" s="1113"/>
      <c r="AT58" s="1113"/>
      <c r="AU58" s="1113"/>
      <c r="AV58" s="1113"/>
      <c r="AW58" s="1113"/>
      <c r="AX58" s="1113"/>
      <c r="AY58" s="1113"/>
      <c r="AZ58" s="1114"/>
      <c r="BA58" s="1114"/>
      <c r="BB58" s="1114"/>
      <c r="BC58" s="1114"/>
      <c r="BD58" s="1114"/>
      <c r="BE58" s="1122"/>
      <c r="BF58" s="1122"/>
      <c r="BG58" s="1122"/>
      <c r="BH58" s="1122"/>
      <c r="BI58" s="1123"/>
      <c r="BJ58" s="252"/>
      <c r="BK58" s="252"/>
      <c r="BL58" s="252"/>
      <c r="BM58" s="252"/>
      <c r="BN58" s="252"/>
      <c r="BO58" s="265"/>
      <c r="BP58" s="265"/>
      <c r="BQ58" s="262">
        <v>52</v>
      </c>
      <c r="BR58" s="263"/>
      <c r="BS58" s="1104"/>
      <c r="BT58" s="1105"/>
      <c r="BU58" s="1105"/>
      <c r="BV58" s="1105"/>
      <c r="BW58" s="1105"/>
      <c r="BX58" s="1105"/>
      <c r="BY58" s="1105"/>
      <c r="BZ58" s="1105"/>
      <c r="CA58" s="1105"/>
      <c r="CB58" s="1105"/>
      <c r="CC58" s="1105"/>
      <c r="CD58" s="1105"/>
      <c r="CE58" s="1105"/>
      <c r="CF58" s="1105"/>
      <c r="CG58" s="1106"/>
      <c r="CH58" s="1079"/>
      <c r="CI58" s="1080"/>
      <c r="CJ58" s="1080"/>
      <c r="CK58" s="1080"/>
      <c r="CL58" s="1081"/>
      <c r="CM58" s="1079"/>
      <c r="CN58" s="1080"/>
      <c r="CO58" s="1080"/>
      <c r="CP58" s="1080"/>
      <c r="CQ58" s="1081"/>
      <c r="CR58" s="1079"/>
      <c r="CS58" s="1080"/>
      <c r="CT58" s="1080"/>
      <c r="CU58" s="1080"/>
      <c r="CV58" s="1081"/>
      <c r="CW58" s="1079"/>
      <c r="CX58" s="1080"/>
      <c r="CY58" s="1080"/>
      <c r="CZ58" s="1080"/>
      <c r="DA58" s="1081"/>
      <c r="DB58" s="1079"/>
      <c r="DC58" s="1080"/>
      <c r="DD58" s="1080"/>
      <c r="DE58" s="1080"/>
      <c r="DF58" s="1081"/>
      <c r="DG58" s="1079"/>
      <c r="DH58" s="1080"/>
      <c r="DI58" s="1080"/>
      <c r="DJ58" s="1080"/>
      <c r="DK58" s="1081"/>
      <c r="DL58" s="1079"/>
      <c r="DM58" s="1080"/>
      <c r="DN58" s="1080"/>
      <c r="DO58" s="1080"/>
      <c r="DP58" s="1081"/>
      <c r="DQ58" s="1079"/>
      <c r="DR58" s="1080"/>
      <c r="DS58" s="1080"/>
      <c r="DT58" s="1080"/>
      <c r="DU58" s="1081"/>
      <c r="DV58" s="1082"/>
      <c r="DW58" s="1083"/>
      <c r="DX58" s="1083"/>
      <c r="DY58" s="1083"/>
      <c r="DZ58" s="1084"/>
      <c r="EA58" s="246"/>
    </row>
    <row r="59" spans="1:131" s="247" customFormat="1" ht="26.25" customHeight="1">
      <c r="A59" s="261">
        <v>32</v>
      </c>
      <c r="B59" s="1127"/>
      <c r="C59" s="1128"/>
      <c r="D59" s="1128"/>
      <c r="E59" s="1128"/>
      <c r="F59" s="1128"/>
      <c r="G59" s="1128"/>
      <c r="H59" s="1128"/>
      <c r="I59" s="1128"/>
      <c r="J59" s="1128"/>
      <c r="K59" s="1128"/>
      <c r="L59" s="1128"/>
      <c r="M59" s="1128"/>
      <c r="N59" s="1128"/>
      <c r="O59" s="1128"/>
      <c r="P59" s="1129"/>
      <c r="Q59" s="1130"/>
      <c r="R59" s="1113"/>
      <c r="S59" s="1113"/>
      <c r="T59" s="1113"/>
      <c r="U59" s="1113"/>
      <c r="V59" s="1113"/>
      <c r="W59" s="1113"/>
      <c r="X59" s="1113"/>
      <c r="Y59" s="1113"/>
      <c r="Z59" s="1113"/>
      <c r="AA59" s="1113"/>
      <c r="AB59" s="1113"/>
      <c r="AC59" s="1113"/>
      <c r="AD59" s="1113"/>
      <c r="AE59" s="1131"/>
      <c r="AF59" s="1109"/>
      <c r="AG59" s="1110"/>
      <c r="AH59" s="1110"/>
      <c r="AI59" s="1110"/>
      <c r="AJ59" s="1111"/>
      <c r="AK59" s="1112"/>
      <c r="AL59" s="1113"/>
      <c r="AM59" s="1113"/>
      <c r="AN59" s="1113"/>
      <c r="AO59" s="1113"/>
      <c r="AP59" s="1113"/>
      <c r="AQ59" s="1113"/>
      <c r="AR59" s="1113"/>
      <c r="AS59" s="1113"/>
      <c r="AT59" s="1113"/>
      <c r="AU59" s="1113"/>
      <c r="AV59" s="1113"/>
      <c r="AW59" s="1113"/>
      <c r="AX59" s="1113"/>
      <c r="AY59" s="1113"/>
      <c r="AZ59" s="1114"/>
      <c r="BA59" s="1114"/>
      <c r="BB59" s="1114"/>
      <c r="BC59" s="1114"/>
      <c r="BD59" s="1114"/>
      <c r="BE59" s="1122"/>
      <c r="BF59" s="1122"/>
      <c r="BG59" s="1122"/>
      <c r="BH59" s="1122"/>
      <c r="BI59" s="1123"/>
      <c r="BJ59" s="252"/>
      <c r="BK59" s="252"/>
      <c r="BL59" s="252"/>
      <c r="BM59" s="252"/>
      <c r="BN59" s="252"/>
      <c r="BO59" s="265"/>
      <c r="BP59" s="265"/>
      <c r="BQ59" s="262">
        <v>53</v>
      </c>
      <c r="BR59" s="263"/>
      <c r="BS59" s="1104"/>
      <c r="BT59" s="1105"/>
      <c r="BU59" s="1105"/>
      <c r="BV59" s="1105"/>
      <c r="BW59" s="1105"/>
      <c r="BX59" s="1105"/>
      <c r="BY59" s="1105"/>
      <c r="BZ59" s="1105"/>
      <c r="CA59" s="1105"/>
      <c r="CB59" s="1105"/>
      <c r="CC59" s="1105"/>
      <c r="CD59" s="1105"/>
      <c r="CE59" s="1105"/>
      <c r="CF59" s="1105"/>
      <c r="CG59" s="1106"/>
      <c r="CH59" s="1079"/>
      <c r="CI59" s="1080"/>
      <c r="CJ59" s="1080"/>
      <c r="CK59" s="1080"/>
      <c r="CL59" s="1081"/>
      <c r="CM59" s="1079"/>
      <c r="CN59" s="1080"/>
      <c r="CO59" s="1080"/>
      <c r="CP59" s="1080"/>
      <c r="CQ59" s="1081"/>
      <c r="CR59" s="1079"/>
      <c r="CS59" s="1080"/>
      <c r="CT59" s="1080"/>
      <c r="CU59" s="1080"/>
      <c r="CV59" s="1081"/>
      <c r="CW59" s="1079"/>
      <c r="CX59" s="1080"/>
      <c r="CY59" s="1080"/>
      <c r="CZ59" s="1080"/>
      <c r="DA59" s="1081"/>
      <c r="DB59" s="1079"/>
      <c r="DC59" s="1080"/>
      <c r="DD59" s="1080"/>
      <c r="DE59" s="1080"/>
      <c r="DF59" s="1081"/>
      <c r="DG59" s="1079"/>
      <c r="DH59" s="1080"/>
      <c r="DI59" s="1080"/>
      <c r="DJ59" s="1080"/>
      <c r="DK59" s="1081"/>
      <c r="DL59" s="1079"/>
      <c r="DM59" s="1080"/>
      <c r="DN59" s="1080"/>
      <c r="DO59" s="1080"/>
      <c r="DP59" s="1081"/>
      <c r="DQ59" s="1079"/>
      <c r="DR59" s="1080"/>
      <c r="DS59" s="1080"/>
      <c r="DT59" s="1080"/>
      <c r="DU59" s="1081"/>
      <c r="DV59" s="1082"/>
      <c r="DW59" s="1083"/>
      <c r="DX59" s="1083"/>
      <c r="DY59" s="1083"/>
      <c r="DZ59" s="1084"/>
      <c r="EA59" s="246"/>
    </row>
    <row r="60" spans="1:131" s="247" customFormat="1" ht="26.25" customHeight="1">
      <c r="A60" s="261">
        <v>33</v>
      </c>
      <c r="B60" s="1127"/>
      <c r="C60" s="1128"/>
      <c r="D60" s="1128"/>
      <c r="E60" s="1128"/>
      <c r="F60" s="1128"/>
      <c r="G60" s="1128"/>
      <c r="H60" s="1128"/>
      <c r="I60" s="1128"/>
      <c r="J60" s="1128"/>
      <c r="K60" s="1128"/>
      <c r="L60" s="1128"/>
      <c r="M60" s="1128"/>
      <c r="N60" s="1128"/>
      <c r="O60" s="1128"/>
      <c r="P60" s="1129"/>
      <c r="Q60" s="1130"/>
      <c r="R60" s="1113"/>
      <c r="S60" s="1113"/>
      <c r="T60" s="1113"/>
      <c r="U60" s="1113"/>
      <c r="V60" s="1113"/>
      <c r="W60" s="1113"/>
      <c r="X60" s="1113"/>
      <c r="Y60" s="1113"/>
      <c r="Z60" s="1113"/>
      <c r="AA60" s="1113"/>
      <c r="AB60" s="1113"/>
      <c r="AC60" s="1113"/>
      <c r="AD60" s="1113"/>
      <c r="AE60" s="1131"/>
      <c r="AF60" s="1109"/>
      <c r="AG60" s="1110"/>
      <c r="AH60" s="1110"/>
      <c r="AI60" s="1110"/>
      <c r="AJ60" s="1111"/>
      <c r="AK60" s="1112"/>
      <c r="AL60" s="1113"/>
      <c r="AM60" s="1113"/>
      <c r="AN60" s="1113"/>
      <c r="AO60" s="1113"/>
      <c r="AP60" s="1113"/>
      <c r="AQ60" s="1113"/>
      <c r="AR60" s="1113"/>
      <c r="AS60" s="1113"/>
      <c r="AT60" s="1113"/>
      <c r="AU60" s="1113"/>
      <c r="AV60" s="1113"/>
      <c r="AW60" s="1113"/>
      <c r="AX60" s="1113"/>
      <c r="AY60" s="1113"/>
      <c r="AZ60" s="1114"/>
      <c r="BA60" s="1114"/>
      <c r="BB60" s="1114"/>
      <c r="BC60" s="1114"/>
      <c r="BD60" s="1114"/>
      <c r="BE60" s="1122"/>
      <c r="BF60" s="1122"/>
      <c r="BG60" s="1122"/>
      <c r="BH60" s="1122"/>
      <c r="BI60" s="1123"/>
      <c r="BJ60" s="252"/>
      <c r="BK60" s="252"/>
      <c r="BL60" s="252"/>
      <c r="BM60" s="252"/>
      <c r="BN60" s="252"/>
      <c r="BO60" s="265"/>
      <c r="BP60" s="265"/>
      <c r="BQ60" s="262">
        <v>54</v>
      </c>
      <c r="BR60" s="263"/>
      <c r="BS60" s="1104"/>
      <c r="BT60" s="1105"/>
      <c r="BU60" s="1105"/>
      <c r="BV60" s="1105"/>
      <c r="BW60" s="1105"/>
      <c r="BX60" s="1105"/>
      <c r="BY60" s="1105"/>
      <c r="BZ60" s="1105"/>
      <c r="CA60" s="1105"/>
      <c r="CB60" s="1105"/>
      <c r="CC60" s="1105"/>
      <c r="CD60" s="1105"/>
      <c r="CE60" s="1105"/>
      <c r="CF60" s="1105"/>
      <c r="CG60" s="1106"/>
      <c r="CH60" s="1079"/>
      <c r="CI60" s="1080"/>
      <c r="CJ60" s="1080"/>
      <c r="CK60" s="1080"/>
      <c r="CL60" s="1081"/>
      <c r="CM60" s="1079"/>
      <c r="CN60" s="1080"/>
      <c r="CO60" s="1080"/>
      <c r="CP60" s="1080"/>
      <c r="CQ60" s="1081"/>
      <c r="CR60" s="1079"/>
      <c r="CS60" s="1080"/>
      <c r="CT60" s="1080"/>
      <c r="CU60" s="1080"/>
      <c r="CV60" s="1081"/>
      <c r="CW60" s="1079"/>
      <c r="CX60" s="1080"/>
      <c r="CY60" s="1080"/>
      <c r="CZ60" s="1080"/>
      <c r="DA60" s="1081"/>
      <c r="DB60" s="1079"/>
      <c r="DC60" s="1080"/>
      <c r="DD60" s="1080"/>
      <c r="DE60" s="1080"/>
      <c r="DF60" s="1081"/>
      <c r="DG60" s="1079"/>
      <c r="DH60" s="1080"/>
      <c r="DI60" s="1080"/>
      <c r="DJ60" s="1080"/>
      <c r="DK60" s="1081"/>
      <c r="DL60" s="1079"/>
      <c r="DM60" s="1080"/>
      <c r="DN60" s="1080"/>
      <c r="DO60" s="1080"/>
      <c r="DP60" s="1081"/>
      <c r="DQ60" s="1079"/>
      <c r="DR60" s="1080"/>
      <c r="DS60" s="1080"/>
      <c r="DT60" s="1080"/>
      <c r="DU60" s="1081"/>
      <c r="DV60" s="1082"/>
      <c r="DW60" s="1083"/>
      <c r="DX60" s="1083"/>
      <c r="DY60" s="1083"/>
      <c r="DZ60" s="1084"/>
      <c r="EA60" s="246"/>
    </row>
    <row r="61" spans="1:131" s="247" customFormat="1" ht="26.25" customHeight="1" thickBot="1">
      <c r="A61" s="261">
        <v>34</v>
      </c>
      <c r="B61" s="1127"/>
      <c r="C61" s="1128"/>
      <c r="D61" s="1128"/>
      <c r="E61" s="1128"/>
      <c r="F61" s="1128"/>
      <c r="G61" s="1128"/>
      <c r="H61" s="1128"/>
      <c r="I61" s="1128"/>
      <c r="J61" s="1128"/>
      <c r="K61" s="1128"/>
      <c r="L61" s="1128"/>
      <c r="M61" s="1128"/>
      <c r="N61" s="1128"/>
      <c r="O61" s="1128"/>
      <c r="P61" s="1129"/>
      <c r="Q61" s="1130"/>
      <c r="R61" s="1113"/>
      <c r="S61" s="1113"/>
      <c r="T61" s="1113"/>
      <c r="U61" s="1113"/>
      <c r="V61" s="1113"/>
      <c r="W61" s="1113"/>
      <c r="X61" s="1113"/>
      <c r="Y61" s="1113"/>
      <c r="Z61" s="1113"/>
      <c r="AA61" s="1113"/>
      <c r="AB61" s="1113"/>
      <c r="AC61" s="1113"/>
      <c r="AD61" s="1113"/>
      <c r="AE61" s="1131"/>
      <c r="AF61" s="1109"/>
      <c r="AG61" s="1110"/>
      <c r="AH61" s="1110"/>
      <c r="AI61" s="1110"/>
      <c r="AJ61" s="1111"/>
      <c r="AK61" s="1112"/>
      <c r="AL61" s="1113"/>
      <c r="AM61" s="1113"/>
      <c r="AN61" s="1113"/>
      <c r="AO61" s="1113"/>
      <c r="AP61" s="1113"/>
      <c r="AQ61" s="1113"/>
      <c r="AR61" s="1113"/>
      <c r="AS61" s="1113"/>
      <c r="AT61" s="1113"/>
      <c r="AU61" s="1113"/>
      <c r="AV61" s="1113"/>
      <c r="AW61" s="1113"/>
      <c r="AX61" s="1113"/>
      <c r="AY61" s="1113"/>
      <c r="AZ61" s="1114"/>
      <c r="BA61" s="1114"/>
      <c r="BB61" s="1114"/>
      <c r="BC61" s="1114"/>
      <c r="BD61" s="1114"/>
      <c r="BE61" s="1122"/>
      <c r="BF61" s="1122"/>
      <c r="BG61" s="1122"/>
      <c r="BH61" s="1122"/>
      <c r="BI61" s="1123"/>
      <c r="BJ61" s="252"/>
      <c r="BK61" s="252"/>
      <c r="BL61" s="252"/>
      <c r="BM61" s="252"/>
      <c r="BN61" s="252"/>
      <c r="BO61" s="265"/>
      <c r="BP61" s="265"/>
      <c r="BQ61" s="262">
        <v>55</v>
      </c>
      <c r="BR61" s="263"/>
      <c r="BS61" s="1104"/>
      <c r="BT61" s="1105"/>
      <c r="BU61" s="1105"/>
      <c r="BV61" s="1105"/>
      <c r="BW61" s="1105"/>
      <c r="BX61" s="1105"/>
      <c r="BY61" s="1105"/>
      <c r="BZ61" s="1105"/>
      <c r="CA61" s="1105"/>
      <c r="CB61" s="1105"/>
      <c r="CC61" s="1105"/>
      <c r="CD61" s="1105"/>
      <c r="CE61" s="1105"/>
      <c r="CF61" s="1105"/>
      <c r="CG61" s="1106"/>
      <c r="CH61" s="1079"/>
      <c r="CI61" s="1080"/>
      <c r="CJ61" s="1080"/>
      <c r="CK61" s="1080"/>
      <c r="CL61" s="1081"/>
      <c r="CM61" s="1079"/>
      <c r="CN61" s="1080"/>
      <c r="CO61" s="1080"/>
      <c r="CP61" s="1080"/>
      <c r="CQ61" s="1081"/>
      <c r="CR61" s="1079"/>
      <c r="CS61" s="1080"/>
      <c r="CT61" s="1080"/>
      <c r="CU61" s="1080"/>
      <c r="CV61" s="1081"/>
      <c r="CW61" s="1079"/>
      <c r="CX61" s="1080"/>
      <c r="CY61" s="1080"/>
      <c r="CZ61" s="1080"/>
      <c r="DA61" s="1081"/>
      <c r="DB61" s="1079"/>
      <c r="DC61" s="1080"/>
      <c r="DD61" s="1080"/>
      <c r="DE61" s="1080"/>
      <c r="DF61" s="1081"/>
      <c r="DG61" s="1079"/>
      <c r="DH61" s="1080"/>
      <c r="DI61" s="1080"/>
      <c r="DJ61" s="1080"/>
      <c r="DK61" s="1081"/>
      <c r="DL61" s="1079"/>
      <c r="DM61" s="1080"/>
      <c r="DN61" s="1080"/>
      <c r="DO61" s="1080"/>
      <c r="DP61" s="1081"/>
      <c r="DQ61" s="1079"/>
      <c r="DR61" s="1080"/>
      <c r="DS61" s="1080"/>
      <c r="DT61" s="1080"/>
      <c r="DU61" s="1081"/>
      <c r="DV61" s="1082"/>
      <c r="DW61" s="1083"/>
      <c r="DX61" s="1083"/>
      <c r="DY61" s="1083"/>
      <c r="DZ61" s="1084"/>
      <c r="EA61" s="246"/>
    </row>
    <row r="62" spans="1:131" s="247" customFormat="1" ht="26.25" customHeight="1">
      <c r="A62" s="261">
        <v>35</v>
      </c>
      <c r="B62" s="1127"/>
      <c r="C62" s="1128"/>
      <c r="D62" s="1128"/>
      <c r="E62" s="1128"/>
      <c r="F62" s="1128"/>
      <c r="G62" s="1128"/>
      <c r="H62" s="1128"/>
      <c r="I62" s="1128"/>
      <c r="J62" s="1128"/>
      <c r="K62" s="1128"/>
      <c r="L62" s="1128"/>
      <c r="M62" s="1128"/>
      <c r="N62" s="1128"/>
      <c r="O62" s="1128"/>
      <c r="P62" s="1129"/>
      <c r="Q62" s="1130"/>
      <c r="R62" s="1113"/>
      <c r="S62" s="1113"/>
      <c r="T62" s="1113"/>
      <c r="U62" s="1113"/>
      <c r="V62" s="1113"/>
      <c r="W62" s="1113"/>
      <c r="X62" s="1113"/>
      <c r="Y62" s="1113"/>
      <c r="Z62" s="1113"/>
      <c r="AA62" s="1113"/>
      <c r="AB62" s="1113"/>
      <c r="AC62" s="1113"/>
      <c r="AD62" s="1113"/>
      <c r="AE62" s="1131"/>
      <c r="AF62" s="1109"/>
      <c r="AG62" s="1110"/>
      <c r="AH62" s="1110"/>
      <c r="AI62" s="1110"/>
      <c r="AJ62" s="1111"/>
      <c r="AK62" s="1112"/>
      <c r="AL62" s="1113"/>
      <c r="AM62" s="1113"/>
      <c r="AN62" s="1113"/>
      <c r="AO62" s="1113"/>
      <c r="AP62" s="1113"/>
      <c r="AQ62" s="1113"/>
      <c r="AR62" s="1113"/>
      <c r="AS62" s="1113"/>
      <c r="AT62" s="1113"/>
      <c r="AU62" s="1113"/>
      <c r="AV62" s="1113"/>
      <c r="AW62" s="1113"/>
      <c r="AX62" s="1113"/>
      <c r="AY62" s="1113"/>
      <c r="AZ62" s="1114"/>
      <c r="BA62" s="1114"/>
      <c r="BB62" s="1114"/>
      <c r="BC62" s="1114"/>
      <c r="BD62" s="1114"/>
      <c r="BE62" s="1122"/>
      <c r="BF62" s="1122"/>
      <c r="BG62" s="1122"/>
      <c r="BH62" s="1122"/>
      <c r="BI62" s="1123"/>
      <c r="BJ62" s="1124" t="s">
        <v>400</v>
      </c>
      <c r="BK62" s="1125"/>
      <c r="BL62" s="1125"/>
      <c r="BM62" s="1125"/>
      <c r="BN62" s="1126"/>
      <c r="BO62" s="265"/>
      <c r="BP62" s="265"/>
      <c r="BQ62" s="262">
        <v>56</v>
      </c>
      <c r="BR62" s="263"/>
      <c r="BS62" s="1104"/>
      <c r="BT62" s="1105"/>
      <c r="BU62" s="1105"/>
      <c r="BV62" s="1105"/>
      <c r="BW62" s="1105"/>
      <c r="BX62" s="1105"/>
      <c r="BY62" s="1105"/>
      <c r="BZ62" s="1105"/>
      <c r="CA62" s="1105"/>
      <c r="CB62" s="1105"/>
      <c r="CC62" s="1105"/>
      <c r="CD62" s="1105"/>
      <c r="CE62" s="1105"/>
      <c r="CF62" s="1105"/>
      <c r="CG62" s="1106"/>
      <c r="CH62" s="1079"/>
      <c r="CI62" s="1080"/>
      <c r="CJ62" s="1080"/>
      <c r="CK62" s="1080"/>
      <c r="CL62" s="1081"/>
      <c r="CM62" s="1079"/>
      <c r="CN62" s="1080"/>
      <c r="CO62" s="1080"/>
      <c r="CP62" s="1080"/>
      <c r="CQ62" s="1081"/>
      <c r="CR62" s="1079"/>
      <c r="CS62" s="1080"/>
      <c r="CT62" s="1080"/>
      <c r="CU62" s="1080"/>
      <c r="CV62" s="1081"/>
      <c r="CW62" s="1079"/>
      <c r="CX62" s="1080"/>
      <c r="CY62" s="1080"/>
      <c r="CZ62" s="1080"/>
      <c r="DA62" s="1081"/>
      <c r="DB62" s="1079"/>
      <c r="DC62" s="1080"/>
      <c r="DD62" s="1080"/>
      <c r="DE62" s="1080"/>
      <c r="DF62" s="1081"/>
      <c r="DG62" s="1079"/>
      <c r="DH62" s="1080"/>
      <c r="DI62" s="1080"/>
      <c r="DJ62" s="1080"/>
      <c r="DK62" s="1081"/>
      <c r="DL62" s="1079"/>
      <c r="DM62" s="1080"/>
      <c r="DN62" s="1080"/>
      <c r="DO62" s="1080"/>
      <c r="DP62" s="1081"/>
      <c r="DQ62" s="1079"/>
      <c r="DR62" s="1080"/>
      <c r="DS62" s="1080"/>
      <c r="DT62" s="1080"/>
      <c r="DU62" s="1081"/>
      <c r="DV62" s="1082"/>
      <c r="DW62" s="1083"/>
      <c r="DX62" s="1083"/>
      <c r="DY62" s="1083"/>
      <c r="DZ62" s="1084"/>
      <c r="EA62" s="246"/>
    </row>
    <row r="63" spans="1:131" s="247" customFormat="1" ht="26.25" customHeight="1" thickBot="1">
      <c r="A63" s="264" t="s">
        <v>378</v>
      </c>
      <c r="B63" s="1033" t="s">
        <v>401</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8"/>
      <c r="AF63" s="1119">
        <v>439</v>
      </c>
      <c r="AG63" s="1048"/>
      <c r="AH63" s="1048"/>
      <c r="AI63" s="1048"/>
      <c r="AJ63" s="1120"/>
      <c r="AK63" s="1121"/>
      <c r="AL63" s="1052"/>
      <c r="AM63" s="1052"/>
      <c r="AN63" s="1052"/>
      <c r="AO63" s="1052"/>
      <c r="AP63" s="1048">
        <v>6822</v>
      </c>
      <c r="AQ63" s="1048"/>
      <c r="AR63" s="1048"/>
      <c r="AS63" s="1048"/>
      <c r="AT63" s="1048"/>
      <c r="AU63" s="1048">
        <v>4736</v>
      </c>
      <c r="AV63" s="1048"/>
      <c r="AW63" s="1048"/>
      <c r="AX63" s="1048"/>
      <c r="AY63" s="1048"/>
      <c r="AZ63" s="1115"/>
      <c r="BA63" s="1115"/>
      <c r="BB63" s="1115"/>
      <c r="BC63" s="1115"/>
      <c r="BD63" s="1115"/>
      <c r="BE63" s="1049"/>
      <c r="BF63" s="1049"/>
      <c r="BG63" s="1049"/>
      <c r="BH63" s="1049"/>
      <c r="BI63" s="1050"/>
      <c r="BJ63" s="1116" t="s">
        <v>402</v>
      </c>
      <c r="BK63" s="1040"/>
      <c r="BL63" s="1040"/>
      <c r="BM63" s="1040"/>
      <c r="BN63" s="1117"/>
      <c r="BO63" s="265"/>
      <c r="BP63" s="265"/>
      <c r="BQ63" s="262">
        <v>57</v>
      </c>
      <c r="BR63" s="263"/>
      <c r="BS63" s="1104"/>
      <c r="BT63" s="1105"/>
      <c r="BU63" s="1105"/>
      <c r="BV63" s="1105"/>
      <c r="BW63" s="1105"/>
      <c r="BX63" s="1105"/>
      <c r="BY63" s="1105"/>
      <c r="BZ63" s="1105"/>
      <c r="CA63" s="1105"/>
      <c r="CB63" s="1105"/>
      <c r="CC63" s="1105"/>
      <c r="CD63" s="1105"/>
      <c r="CE63" s="1105"/>
      <c r="CF63" s="1105"/>
      <c r="CG63" s="1106"/>
      <c r="CH63" s="1079"/>
      <c r="CI63" s="1080"/>
      <c r="CJ63" s="1080"/>
      <c r="CK63" s="1080"/>
      <c r="CL63" s="1081"/>
      <c r="CM63" s="1079"/>
      <c r="CN63" s="1080"/>
      <c r="CO63" s="1080"/>
      <c r="CP63" s="1080"/>
      <c r="CQ63" s="1081"/>
      <c r="CR63" s="1079"/>
      <c r="CS63" s="1080"/>
      <c r="CT63" s="1080"/>
      <c r="CU63" s="1080"/>
      <c r="CV63" s="1081"/>
      <c r="CW63" s="1079"/>
      <c r="CX63" s="1080"/>
      <c r="CY63" s="1080"/>
      <c r="CZ63" s="1080"/>
      <c r="DA63" s="1081"/>
      <c r="DB63" s="1079"/>
      <c r="DC63" s="1080"/>
      <c r="DD63" s="1080"/>
      <c r="DE63" s="1080"/>
      <c r="DF63" s="1081"/>
      <c r="DG63" s="1079"/>
      <c r="DH63" s="1080"/>
      <c r="DI63" s="1080"/>
      <c r="DJ63" s="1080"/>
      <c r="DK63" s="1081"/>
      <c r="DL63" s="1079"/>
      <c r="DM63" s="1080"/>
      <c r="DN63" s="1080"/>
      <c r="DO63" s="1080"/>
      <c r="DP63" s="1081"/>
      <c r="DQ63" s="1079"/>
      <c r="DR63" s="1080"/>
      <c r="DS63" s="1080"/>
      <c r="DT63" s="1080"/>
      <c r="DU63" s="1081"/>
      <c r="DV63" s="1082"/>
      <c r="DW63" s="1083"/>
      <c r="DX63" s="1083"/>
      <c r="DY63" s="1083"/>
      <c r="DZ63" s="1084"/>
      <c r="EA63" s="246"/>
    </row>
    <row r="64" spans="1:131" s="247" customFormat="1" ht="26.25" customHeight="1">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4"/>
      <c r="BT64" s="1105"/>
      <c r="BU64" s="1105"/>
      <c r="BV64" s="1105"/>
      <c r="BW64" s="1105"/>
      <c r="BX64" s="1105"/>
      <c r="BY64" s="1105"/>
      <c r="BZ64" s="1105"/>
      <c r="CA64" s="1105"/>
      <c r="CB64" s="1105"/>
      <c r="CC64" s="1105"/>
      <c r="CD64" s="1105"/>
      <c r="CE64" s="1105"/>
      <c r="CF64" s="1105"/>
      <c r="CG64" s="1106"/>
      <c r="CH64" s="1079"/>
      <c r="CI64" s="1080"/>
      <c r="CJ64" s="1080"/>
      <c r="CK64" s="1080"/>
      <c r="CL64" s="1081"/>
      <c r="CM64" s="1079"/>
      <c r="CN64" s="1080"/>
      <c r="CO64" s="1080"/>
      <c r="CP64" s="1080"/>
      <c r="CQ64" s="1081"/>
      <c r="CR64" s="1079"/>
      <c r="CS64" s="1080"/>
      <c r="CT64" s="1080"/>
      <c r="CU64" s="1080"/>
      <c r="CV64" s="1081"/>
      <c r="CW64" s="1079"/>
      <c r="CX64" s="1080"/>
      <c r="CY64" s="1080"/>
      <c r="CZ64" s="1080"/>
      <c r="DA64" s="1081"/>
      <c r="DB64" s="1079"/>
      <c r="DC64" s="1080"/>
      <c r="DD64" s="1080"/>
      <c r="DE64" s="1080"/>
      <c r="DF64" s="1081"/>
      <c r="DG64" s="1079"/>
      <c r="DH64" s="1080"/>
      <c r="DI64" s="1080"/>
      <c r="DJ64" s="1080"/>
      <c r="DK64" s="1081"/>
      <c r="DL64" s="1079"/>
      <c r="DM64" s="1080"/>
      <c r="DN64" s="1080"/>
      <c r="DO64" s="1080"/>
      <c r="DP64" s="1081"/>
      <c r="DQ64" s="1079"/>
      <c r="DR64" s="1080"/>
      <c r="DS64" s="1080"/>
      <c r="DT64" s="1080"/>
      <c r="DU64" s="1081"/>
      <c r="DV64" s="1082"/>
      <c r="DW64" s="1083"/>
      <c r="DX64" s="1083"/>
      <c r="DY64" s="1083"/>
      <c r="DZ64" s="1084"/>
      <c r="EA64" s="246"/>
    </row>
    <row r="65" spans="1:131" s="247" customFormat="1" ht="26.25" customHeight="1" thickBot="1">
      <c r="A65" s="252" t="s">
        <v>403</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4"/>
      <c r="BT65" s="1105"/>
      <c r="BU65" s="1105"/>
      <c r="BV65" s="1105"/>
      <c r="BW65" s="1105"/>
      <c r="BX65" s="1105"/>
      <c r="BY65" s="1105"/>
      <c r="BZ65" s="1105"/>
      <c r="CA65" s="1105"/>
      <c r="CB65" s="1105"/>
      <c r="CC65" s="1105"/>
      <c r="CD65" s="1105"/>
      <c r="CE65" s="1105"/>
      <c r="CF65" s="1105"/>
      <c r="CG65" s="1106"/>
      <c r="CH65" s="1079"/>
      <c r="CI65" s="1080"/>
      <c r="CJ65" s="1080"/>
      <c r="CK65" s="1080"/>
      <c r="CL65" s="1081"/>
      <c r="CM65" s="1079"/>
      <c r="CN65" s="1080"/>
      <c r="CO65" s="1080"/>
      <c r="CP65" s="1080"/>
      <c r="CQ65" s="1081"/>
      <c r="CR65" s="1079"/>
      <c r="CS65" s="1080"/>
      <c r="CT65" s="1080"/>
      <c r="CU65" s="1080"/>
      <c r="CV65" s="1081"/>
      <c r="CW65" s="1079"/>
      <c r="CX65" s="1080"/>
      <c r="CY65" s="1080"/>
      <c r="CZ65" s="1080"/>
      <c r="DA65" s="1081"/>
      <c r="DB65" s="1079"/>
      <c r="DC65" s="1080"/>
      <c r="DD65" s="1080"/>
      <c r="DE65" s="1080"/>
      <c r="DF65" s="1081"/>
      <c r="DG65" s="1079"/>
      <c r="DH65" s="1080"/>
      <c r="DI65" s="1080"/>
      <c r="DJ65" s="1080"/>
      <c r="DK65" s="1081"/>
      <c r="DL65" s="1079"/>
      <c r="DM65" s="1080"/>
      <c r="DN65" s="1080"/>
      <c r="DO65" s="1080"/>
      <c r="DP65" s="1081"/>
      <c r="DQ65" s="1079"/>
      <c r="DR65" s="1080"/>
      <c r="DS65" s="1080"/>
      <c r="DT65" s="1080"/>
      <c r="DU65" s="1081"/>
      <c r="DV65" s="1082"/>
      <c r="DW65" s="1083"/>
      <c r="DX65" s="1083"/>
      <c r="DY65" s="1083"/>
      <c r="DZ65" s="1084"/>
      <c r="EA65" s="246"/>
    </row>
    <row r="66" spans="1:131" s="247" customFormat="1" ht="26.25" customHeight="1">
      <c r="A66" s="1085" t="s">
        <v>404</v>
      </c>
      <c r="B66" s="1086"/>
      <c r="C66" s="1086"/>
      <c r="D66" s="1086"/>
      <c r="E66" s="1086"/>
      <c r="F66" s="1086"/>
      <c r="G66" s="1086"/>
      <c r="H66" s="1086"/>
      <c r="I66" s="1086"/>
      <c r="J66" s="1086"/>
      <c r="K66" s="1086"/>
      <c r="L66" s="1086"/>
      <c r="M66" s="1086"/>
      <c r="N66" s="1086"/>
      <c r="O66" s="1086"/>
      <c r="P66" s="1087"/>
      <c r="Q66" s="1091" t="s">
        <v>383</v>
      </c>
      <c r="R66" s="1092"/>
      <c r="S66" s="1092"/>
      <c r="T66" s="1092"/>
      <c r="U66" s="1093"/>
      <c r="V66" s="1091" t="s">
        <v>384</v>
      </c>
      <c r="W66" s="1092"/>
      <c r="X66" s="1092"/>
      <c r="Y66" s="1092"/>
      <c r="Z66" s="1093"/>
      <c r="AA66" s="1091" t="s">
        <v>385</v>
      </c>
      <c r="AB66" s="1092"/>
      <c r="AC66" s="1092"/>
      <c r="AD66" s="1092"/>
      <c r="AE66" s="1093"/>
      <c r="AF66" s="1097" t="s">
        <v>405</v>
      </c>
      <c r="AG66" s="1098"/>
      <c r="AH66" s="1098"/>
      <c r="AI66" s="1098"/>
      <c r="AJ66" s="1099"/>
      <c r="AK66" s="1091" t="s">
        <v>387</v>
      </c>
      <c r="AL66" s="1086"/>
      <c r="AM66" s="1086"/>
      <c r="AN66" s="1086"/>
      <c r="AO66" s="1087"/>
      <c r="AP66" s="1091" t="s">
        <v>388</v>
      </c>
      <c r="AQ66" s="1092"/>
      <c r="AR66" s="1092"/>
      <c r="AS66" s="1092"/>
      <c r="AT66" s="1093"/>
      <c r="AU66" s="1091" t="s">
        <v>406</v>
      </c>
      <c r="AV66" s="1092"/>
      <c r="AW66" s="1092"/>
      <c r="AX66" s="1092"/>
      <c r="AY66" s="1093"/>
      <c r="AZ66" s="1091" t="s">
        <v>366</v>
      </c>
      <c r="BA66" s="1092"/>
      <c r="BB66" s="1092"/>
      <c r="BC66" s="1092"/>
      <c r="BD66" s="1107"/>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c r="A67" s="1088"/>
      <c r="B67" s="1089"/>
      <c r="C67" s="1089"/>
      <c r="D67" s="1089"/>
      <c r="E67" s="1089"/>
      <c r="F67" s="1089"/>
      <c r="G67" s="1089"/>
      <c r="H67" s="1089"/>
      <c r="I67" s="1089"/>
      <c r="J67" s="1089"/>
      <c r="K67" s="1089"/>
      <c r="L67" s="1089"/>
      <c r="M67" s="1089"/>
      <c r="N67" s="1089"/>
      <c r="O67" s="1089"/>
      <c r="P67" s="1090"/>
      <c r="Q67" s="1094"/>
      <c r="R67" s="1095"/>
      <c r="S67" s="1095"/>
      <c r="T67" s="1095"/>
      <c r="U67" s="1096"/>
      <c r="V67" s="1094"/>
      <c r="W67" s="1095"/>
      <c r="X67" s="1095"/>
      <c r="Y67" s="1095"/>
      <c r="Z67" s="1096"/>
      <c r="AA67" s="1094"/>
      <c r="AB67" s="1095"/>
      <c r="AC67" s="1095"/>
      <c r="AD67" s="1095"/>
      <c r="AE67" s="1096"/>
      <c r="AF67" s="1100"/>
      <c r="AG67" s="1101"/>
      <c r="AH67" s="1101"/>
      <c r="AI67" s="1101"/>
      <c r="AJ67" s="1102"/>
      <c r="AK67" s="1103"/>
      <c r="AL67" s="1089"/>
      <c r="AM67" s="1089"/>
      <c r="AN67" s="1089"/>
      <c r="AO67" s="1090"/>
      <c r="AP67" s="1094"/>
      <c r="AQ67" s="1095"/>
      <c r="AR67" s="1095"/>
      <c r="AS67" s="1095"/>
      <c r="AT67" s="1096"/>
      <c r="AU67" s="1094"/>
      <c r="AV67" s="1095"/>
      <c r="AW67" s="1095"/>
      <c r="AX67" s="1095"/>
      <c r="AY67" s="1096"/>
      <c r="AZ67" s="1094"/>
      <c r="BA67" s="1095"/>
      <c r="BB67" s="1095"/>
      <c r="BC67" s="1095"/>
      <c r="BD67" s="1108"/>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c r="A68" s="258">
        <v>1</v>
      </c>
      <c r="B68" s="1075" t="s">
        <v>560</v>
      </c>
      <c r="C68" s="1076"/>
      <c r="D68" s="1076"/>
      <c r="E68" s="1076"/>
      <c r="F68" s="1076"/>
      <c r="G68" s="1076"/>
      <c r="H68" s="1076"/>
      <c r="I68" s="1076"/>
      <c r="J68" s="1076"/>
      <c r="K68" s="1076"/>
      <c r="L68" s="1076"/>
      <c r="M68" s="1076"/>
      <c r="N68" s="1076"/>
      <c r="O68" s="1076"/>
      <c r="P68" s="1077"/>
      <c r="Q68" s="1078">
        <v>8840</v>
      </c>
      <c r="R68" s="1072"/>
      <c r="S68" s="1072"/>
      <c r="T68" s="1072"/>
      <c r="U68" s="1072"/>
      <c r="V68" s="1072">
        <v>8715</v>
      </c>
      <c r="W68" s="1072"/>
      <c r="X68" s="1072"/>
      <c r="Y68" s="1072"/>
      <c r="Z68" s="1072"/>
      <c r="AA68" s="1072">
        <v>125</v>
      </c>
      <c r="AB68" s="1072"/>
      <c r="AC68" s="1072"/>
      <c r="AD68" s="1072"/>
      <c r="AE68" s="1072"/>
      <c r="AF68" s="1072">
        <v>199</v>
      </c>
      <c r="AG68" s="1072"/>
      <c r="AH68" s="1072"/>
      <c r="AI68" s="1072"/>
      <c r="AJ68" s="1072"/>
      <c r="AK68" s="1072">
        <v>3</v>
      </c>
      <c r="AL68" s="1072"/>
      <c r="AM68" s="1072"/>
      <c r="AN68" s="1072"/>
      <c r="AO68" s="1072"/>
      <c r="AP68" s="1072">
        <v>5842</v>
      </c>
      <c r="AQ68" s="1072"/>
      <c r="AR68" s="1072"/>
      <c r="AS68" s="1072"/>
      <c r="AT68" s="1072"/>
      <c r="AU68" s="1072">
        <v>243</v>
      </c>
      <c r="AV68" s="1072"/>
      <c r="AW68" s="1072"/>
      <c r="AX68" s="1072"/>
      <c r="AY68" s="1072"/>
      <c r="AZ68" s="1073"/>
      <c r="BA68" s="1073"/>
      <c r="BB68" s="1073"/>
      <c r="BC68" s="1073"/>
      <c r="BD68" s="1074"/>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c r="A69" s="261">
        <v>2</v>
      </c>
      <c r="B69" s="1063" t="s">
        <v>561</v>
      </c>
      <c r="C69" s="1064"/>
      <c r="D69" s="1064"/>
      <c r="E69" s="1064"/>
      <c r="F69" s="1064"/>
      <c r="G69" s="1064"/>
      <c r="H69" s="1064"/>
      <c r="I69" s="1064"/>
      <c r="J69" s="1064"/>
      <c r="K69" s="1064"/>
      <c r="L69" s="1064"/>
      <c r="M69" s="1064"/>
      <c r="N69" s="1064"/>
      <c r="O69" s="1064"/>
      <c r="P69" s="1065"/>
      <c r="Q69" s="1066">
        <v>1779</v>
      </c>
      <c r="R69" s="1060"/>
      <c r="S69" s="1060"/>
      <c r="T69" s="1060"/>
      <c r="U69" s="1060"/>
      <c r="V69" s="1060">
        <v>1771</v>
      </c>
      <c r="W69" s="1060"/>
      <c r="X69" s="1060"/>
      <c r="Y69" s="1060"/>
      <c r="Z69" s="1060"/>
      <c r="AA69" s="1060">
        <v>8</v>
      </c>
      <c r="AB69" s="1060"/>
      <c r="AC69" s="1060"/>
      <c r="AD69" s="1060"/>
      <c r="AE69" s="1060"/>
      <c r="AF69" s="1060">
        <v>39</v>
      </c>
      <c r="AG69" s="1060"/>
      <c r="AH69" s="1060"/>
      <c r="AI69" s="1060"/>
      <c r="AJ69" s="1060"/>
      <c r="AK69" s="1071" t="s">
        <v>577</v>
      </c>
      <c r="AL69" s="1060"/>
      <c r="AM69" s="1060"/>
      <c r="AN69" s="1060"/>
      <c r="AO69" s="1060"/>
      <c r="AP69" s="1060">
        <v>97</v>
      </c>
      <c r="AQ69" s="1060"/>
      <c r="AR69" s="1060"/>
      <c r="AS69" s="1060"/>
      <c r="AT69" s="1060"/>
      <c r="AU69" s="1060">
        <v>5</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c r="A70" s="261">
        <v>3</v>
      </c>
      <c r="B70" s="1063" t="s">
        <v>565</v>
      </c>
      <c r="C70" s="1064"/>
      <c r="D70" s="1064"/>
      <c r="E70" s="1064"/>
      <c r="F70" s="1064"/>
      <c r="G70" s="1064"/>
      <c r="H70" s="1064"/>
      <c r="I70" s="1064"/>
      <c r="J70" s="1064"/>
      <c r="K70" s="1064"/>
      <c r="L70" s="1064"/>
      <c r="M70" s="1064"/>
      <c r="N70" s="1064"/>
      <c r="O70" s="1064"/>
      <c r="P70" s="1065"/>
      <c r="Q70" s="1067">
        <v>1048</v>
      </c>
      <c r="R70" s="1068"/>
      <c r="S70" s="1068"/>
      <c r="T70" s="1068"/>
      <c r="U70" s="1069"/>
      <c r="V70" s="1070">
        <v>1001</v>
      </c>
      <c r="W70" s="1068"/>
      <c r="X70" s="1068"/>
      <c r="Y70" s="1068"/>
      <c r="Z70" s="1069"/>
      <c r="AA70" s="1070">
        <v>47</v>
      </c>
      <c r="AB70" s="1068"/>
      <c r="AC70" s="1068"/>
      <c r="AD70" s="1068"/>
      <c r="AE70" s="1069"/>
      <c r="AF70" s="1070">
        <v>47</v>
      </c>
      <c r="AG70" s="1068"/>
      <c r="AH70" s="1068"/>
      <c r="AI70" s="1068"/>
      <c r="AJ70" s="1069"/>
      <c r="AK70" s="1070">
        <v>42</v>
      </c>
      <c r="AL70" s="1068"/>
      <c r="AM70" s="1068"/>
      <c r="AN70" s="1068"/>
      <c r="AO70" s="1069"/>
      <c r="AP70" s="1060" t="s">
        <v>559</v>
      </c>
      <c r="AQ70" s="1060"/>
      <c r="AR70" s="1060"/>
      <c r="AS70" s="1060"/>
      <c r="AT70" s="1060"/>
      <c r="AU70" s="1060" t="s">
        <v>559</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c r="A71" s="261">
        <v>4</v>
      </c>
      <c r="B71" s="1063" t="s">
        <v>578</v>
      </c>
      <c r="C71" s="1064"/>
      <c r="D71" s="1064"/>
      <c r="E71" s="1064"/>
      <c r="F71" s="1064"/>
      <c r="G71" s="1064"/>
      <c r="H71" s="1064"/>
      <c r="I71" s="1064"/>
      <c r="J71" s="1064"/>
      <c r="K71" s="1064"/>
      <c r="L71" s="1064"/>
      <c r="M71" s="1064"/>
      <c r="N71" s="1064"/>
      <c r="O71" s="1064"/>
      <c r="P71" s="1065"/>
      <c r="Q71" s="1066">
        <v>1268</v>
      </c>
      <c r="R71" s="1060"/>
      <c r="S71" s="1060"/>
      <c r="T71" s="1060"/>
      <c r="U71" s="1060"/>
      <c r="V71" s="1060">
        <v>1133</v>
      </c>
      <c r="W71" s="1060"/>
      <c r="X71" s="1060"/>
      <c r="Y71" s="1060"/>
      <c r="Z71" s="1060"/>
      <c r="AA71" s="1060">
        <v>135</v>
      </c>
      <c r="AB71" s="1060"/>
      <c r="AC71" s="1060"/>
      <c r="AD71" s="1060"/>
      <c r="AE71" s="1060"/>
      <c r="AF71" s="1060">
        <v>135</v>
      </c>
      <c r="AG71" s="1060"/>
      <c r="AH71" s="1060"/>
      <c r="AI71" s="1060"/>
      <c r="AJ71" s="1060"/>
      <c r="AK71" s="1060">
        <v>0</v>
      </c>
      <c r="AL71" s="1060"/>
      <c r="AM71" s="1060"/>
      <c r="AN71" s="1060"/>
      <c r="AO71" s="1060"/>
      <c r="AP71" s="1060" t="s">
        <v>559</v>
      </c>
      <c r="AQ71" s="1060"/>
      <c r="AR71" s="1060"/>
      <c r="AS71" s="1060"/>
      <c r="AT71" s="1060"/>
      <c r="AU71" s="1060" t="s">
        <v>559</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c r="A72" s="261">
        <v>5</v>
      </c>
      <c r="B72" s="1063" t="s">
        <v>579</v>
      </c>
      <c r="C72" s="1064"/>
      <c r="D72" s="1064"/>
      <c r="E72" s="1064"/>
      <c r="F72" s="1064"/>
      <c r="G72" s="1064"/>
      <c r="H72" s="1064"/>
      <c r="I72" s="1064"/>
      <c r="J72" s="1064"/>
      <c r="K72" s="1064"/>
      <c r="L72" s="1064"/>
      <c r="M72" s="1064"/>
      <c r="N72" s="1064"/>
      <c r="O72" s="1064"/>
      <c r="P72" s="1065"/>
      <c r="Q72" s="1066">
        <v>285242</v>
      </c>
      <c r="R72" s="1060"/>
      <c r="S72" s="1060"/>
      <c r="T72" s="1060"/>
      <c r="U72" s="1060"/>
      <c r="V72" s="1060">
        <v>271656</v>
      </c>
      <c r="W72" s="1060"/>
      <c r="X72" s="1060"/>
      <c r="Y72" s="1060"/>
      <c r="Z72" s="1060"/>
      <c r="AA72" s="1060">
        <v>13586</v>
      </c>
      <c r="AB72" s="1060"/>
      <c r="AC72" s="1060"/>
      <c r="AD72" s="1060"/>
      <c r="AE72" s="1060"/>
      <c r="AF72" s="1060">
        <v>13586</v>
      </c>
      <c r="AG72" s="1060"/>
      <c r="AH72" s="1060"/>
      <c r="AI72" s="1060"/>
      <c r="AJ72" s="1060"/>
      <c r="AK72" s="1060">
        <v>983</v>
      </c>
      <c r="AL72" s="1060"/>
      <c r="AM72" s="1060"/>
      <c r="AN72" s="1060"/>
      <c r="AO72" s="1060"/>
      <c r="AP72" s="1060" t="s">
        <v>559</v>
      </c>
      <c r="AQ72" s="1060"/>
      <c r="AR72" s="1060"/>
      <c r="AS72" s="1060"/>
      <c r="AT72" s="1060"/>
      <c r="AU72" s="1060" t="s">
        <v>559</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c r="A73" s="261">
        <v>6</v>
      </c>
      <c r="B73" s="1063" t="s">
        <v>563</v>
      </c>
      <c r="C73" s="1064"/>
      <c r="D73" s="1064"/>
      <c r="E73" s="1064"/>
      <c r="F73" s="1064"/>
      <c r="G73" s="1064"/>
      <c r="H73" s="1064"/>
      <c r="I73" s="1064"/>
      <c r="J73" s="1064"/>
      <c r="K73" s="1064"/>
      <c r="L73" s="1064"/>
      <c r="M73" s="1064"/>
      <c r="N73" s="1064"/>
      <c r="O73" s="1064"/>
      <c r="P73" s="1065"/>
      <c r="Q73" s="1066">
        <v>311</v>
      </c>
      <c r="R73" s="1060"/>
      <c r="S73" s="1060"/>
      <c r="T73" s="1060"/>
      <c r="U73" s="1060"/>
      <c r="V73" s="1060">
        <v>287</v>
      </c>
      <c r="W73" s="1060"/>
      <c r="X73" s="1060"/>
      <c r="Y73" s="1060"/>
      <c r="Z73" s="1060"/>
      <c r="AA73" s="1060">
        <v>24</v>
      </c>
      <c r="AB73" s="1060"/>
      <c r="AC73" s="1060"/>
      <c r="AD73" s="1060"/>
      <c r="AE73" s="1060"/>
      <c r="AF73" s="1060">
        <v>24</v>
      </c>
      <c r="AG73" s="1060"/>
      <c r="AH73" s="1060"/>
      <c r="AI73" s="1060"/>
      <c r="AJ73" s="1060"/>
      <c r="AK73" s="1060" t="s">
        <v>580</v>
      </c>
      <c r="AL73" s="1060"/>
      <c r="AM73" s="1060"/>
      <c r="AN73" s="1060"/>
      <c r="AO73" s="1060"/>
      <c r="AP73" s="1060">
        <v>530</v>
      </c>
      <c r="AQ73" s="1060"/>
      <c r="AR73" s="1060"/>
      <c r="AS73" s="1060"/>
      <c r="AT73" s="1060"/>
      <c r="AU73" s="1060">
        <v>81</v>
      </c>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c r="A74" s="261">
        <v>7</v>
      </c>
      <c r="B74" s="1063" t="s">
        <v>564</v>
      </c>
      <c r="C74" s="1064"/>
      <c r="D74" s="1064"/>
      <c r="E74" s="1064"/>
      <c r="F74" s="1064"/>
      <c r="G74" s="1064"/>
      <c r="H74" s="1064"/>
      <c r="I74" s="1064"/>
      <c r="J74" s="1064"/>
      <c r="K74" s="1064"/>
      <c r="L74" s="1064"/>
      <c r="M74" s="1064"/>
      <c r="N74" s="1064"/>
      <c r="O74" s="1064"/>
      <c r="P74" s="1065"/>
      <c r="Q74" s="1066">
        <v>6950</v>
      </c>
      <c r="R74" s="1060"/>
      <c r="S74" s="1060"/>
      <c r="T74" s="1060"/>
      <c r="U74" s="1060"/>
      <c r="V74" s="1060">
        <v>6918</v>
      </c>
      <c r="W74" s="1060"/>
      <c r="X74" s="1060"/>
      <c r="Y74" s="1060"/>
      <c r="Z74" s="1060"/>
      <c r="AA74" s="1060">
        <v>32</v>
      </c>
      <c r="AB74" s="1060"/>
      <c r="AC74" s="1060"/>
      <c r="AD74" s="1060"/>
      <c r="AE74" s="1060"/>
      <c r="AF74" s="1060">
        <v>3065</v>
      </c>
      <c r="AG74" s="1060"/>
      <c r="AH74" s="1060"/>
      <c r="AI74" s="1060"/>
      <c r="AJ74" s="1060"/>
      <c r="AK74" s="1060">
        <v>687</v>
      </c>
      <c r="AL74" s="1060"/>
      <c r="AM74" s="1060"/>
      <c r="AN74" s="1060"/>
      <c r="AO74" s="1060"/>
      <c r="AP74" s="1060">
        <v>1665</v>
      </c>
      <c r="AQ74" s="1060"/>
      <c r="AR74" s="1060"/>
      <c r="AS74" s="1060"/>
      <c r="AT74" s="1060"/>
      <c r="AU74" s="1060">
        <v>83</v>
      </c>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c r="A75" s="261">
        <v>8</v>
      </c>
      <c r="B75" s="1063" t="s">
        <v>562</v>
      </c>
      <c r="C75" s="1064"/>
      <c r="D75" s="1064"/>
      <c r="E75" s="1064"/>
      <c r="F75" s="1064"/>
      <c r="G75" s="1064"/>
      <c r="H75" s="1064"/>
      <c r="I75" s="1064"/>
      <c r="J75" s="1064"/>
      <c r="K75" s="1064"/>
      <c r="L75" s="1064"/>
      <c r="M75" s="1064"/>
      <c r="N75" s="1064"/>
      <c r="O75" s="1064"/>
      <c r="P75" s="1065"/>
      <c r="Q75" s="1071">
        <v>6381</v>
      </c>
      <c r="R75" s="1060"/>
      <c r="S75" s="1060"/>
      <c r="T75" s="1060"/>
      <c r="U75" s="1060"/>
      <c r="V75" s="1071">
        <v>6104</v>
      </c>
      <c r="W75" s="1060"/>
      <c r="X75" s="1060"/>
      <c r="Y75" s="1060"/>
      <c r="Z75" s="1060"/>
      <c r="AA75" s="1071">
        <v>277</v>
      </c>
      <c r="AB75" s="1060"/>
      <c r="AC75" s="1060"/>
      <c r="AD75" s="1060"/>
      <c r="AE75" s="1060"/>
      <c r="AF75" s="1070">
        <v>277</v>
      </c>
      <c r="AG75" s="1068"/>
      <c r="AH75" s="1068"/>
      <c r="AI75" s="1068"/>
      <c r="AJ75" s="1069"/>
      <c r="AK75" s="1071">
        <v>80</v>
      </c>
      <c r="AL75" s="1060"/>
      <c r="AM75" s="1060"/>
      <c r="AN75" s="1060"/>
      <c r="AO75" s="1060"/>
      <c r="AP75" s="1070" t="s">
        <v>559</v>
      </c>
      <c r="AQ75" s="1068"/>
      <c r="AR75" s="1068"/>
      <c r="AS75" s="1068"/>
      <c r="AT75" s="1069"/>
      <c r="AU75" s="1070" t="s">
        <v>559</v>
      </c>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c r="A76" s="261">
        <v>9</v>
      </c>
      <c r="B76" s="1063" t="s">
        <v>566</v>
      </c>
      <c r="C76" s="1064"/>
      <c r="D76" s="1064"/>
      <c r="E76" s="1064"/>
      <c r="F76" s="1064"/>
      <c r="G76" s="1064"/>
      <c r="H76" s="1064"/>
      <c r="I76" s="1064"/>
      <c r="J76" s="1064"/>
      <c r="K76" s="1064"/>
      <c r="L76" s="1064"/>
      <c r="M76" s="1064"/>
      <c r="N76" s="1064"/>
      <c r="O76" s="1064"/>
      <c r="P76" s="1065"/>
      <c r="Q76" s="1071">
        <v>36</v>
      </c>
      <c r="R76" s="1060"/>
      <c r="S76" s="1060"/>
      <c r="T76" s="1060"/>
      <c r="U76" s="1060"/>
      <c r="V76" s="1071">
        <v>33</v>
      </c>
      <c r="W76" s="1060"/>
      <c r="X76" s="1060"/>
      <c r="Y76" s="1060"/>
      <c r="Z76" s="1060"/>
      <c r="AA76" s="1071">
        <v>3</v>
      </c>
      <c r="AB76" s="1060"/>
      <c r="AC76" s="1060"/>
      <c r="AD76" s="1060"/>
      <c r="AE76" s="1060"/>
      <c r="AF76" s="1070">
        <v>3</v>
      </c>
      <c r="AG76" s="1068"/>
      <c r="AH76" s="1068"/>
      <c r="AI76" s="1068"/>
      <c r="AJ76" s="1069"/>
      <c r="AK76" s="1071">
        <v>29</v>
      </c>
      <c r="AL76" s="1060"/>
      <c r="AM76" s="1060"/>
      <c r="AN76" s="1060"/>
      <c r="AO76" s="1060"/>
      <c r="AP76" s="1070" t="s">
        <v>559</v>
      </c>
      <c r="AQ76" s="1068"/>
      <c r="AR76" s="1068"/>
      <c r="AS76" s="1068"/>
      <c r="AT76" s="1069"/>
      <c r="AU76" s="1070" t="s">
        <v>559</v>
      </c>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c r="A77" s="261">
        <v>10</v>
      </c>
      <c r="B77" s="1063" t="s">
        <v>581</v>
      </c>
      <c r="C77" s="1064"/>
      <c r="D77" s="1064"/>
      <c r="E77" s="1064"/>
      <c r="F77" s="1064"/>
      <c r="G77" s="1064"/>
      <c r="H77" s="1064"/>
      <c r="I77" s="1064"/>
      <c r="J77" s="1064"/>
      <c r="K77" s="1064"/>
      <c r="L77" s="1064"/>
      <c r="M77" s="1064"/>
      <c r="N77" s="1064"/>
      <c r="O77" s="1064"/>
      <c r="P77" s="1065"/>
      <c r="Q77" s="1071">
        <v>37</v>
      </c>
      <c r="R77" s="1060"/>
      <c r="S77" s="1060"/>
      <c r="T77" s="1060"/>
      <c r="U77" s="1060"/>
      <c r="V77" s="1071">
        <v>26</v>
      </c>
      <c r="W77" s="1060"/>
      <c r="X77" s="1060"/>
      <c r="Y77" s="1060"/>
      <c r="Z77" s="1060"/>
      <c r="AA77" s="1071">
        <v>11</v>
      </c>
      <c r="AB77" s="1060"/>
      <c r="AC77" s="1060"/>
      <c r="AD77" s="1060"/>
      <c r="AE77" s="1060"/>
      <c r="AF77" s="1060">
        <v>5</v>
      </c>
      <c r="AG77" s="1060"/>
      <c r="AH77" s="1060"/>
      <c r="AI77" s="1060"/>
      <c r="AJ77" s="1060"/>
      <c r="AK77" s="1071" t="s">
        <v>582</v>
      </c>
      <c r="AL77" s="1060"/>
      <c r="AM77" s="1060"/>
      <c r="AN77" s="1060"/>
      <c r="AO77" s="1060"/>
      <c r="AP77" s="1070" t="s">
        <v>559</v>
      </c>
      <c r="AQ77" s="1068"/>
      <c r="AR77" s="1068"/>
      <c r="AS77" s="1068"/>
      <c r="AT77" s="1069"/>
      <c r="AU77" s="1070" t="s">
        <v>559</v>
      </c>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c r="A78" s="261">
        <v>11</v>
      </c>
      <c r="B78" s="1063" t="s">
        <v>567</v>
      </c>
      <c r="C78" s="1064"/>
      <c r="D78" s="1064"/>
      <c r="E78" s="1064"/>
      <c r="F78" s="1064"/>
      <c r="G78" s="1064"/>
      <c r="H78" s="1064"/>
      <c r="I78" s="1064"/>
      <c r="J78" s="1064"/>
      <c r="K78" s="1064"/>
      <c r="L78" s="1064"/>
      <c r="M78" s="1064"/>
      <c r="N78" s="1064"/>
      <c r="O78" s="1064"/>
      <c r="P78" s="1065"/>
      <c r="Q78" s="1067">
        <v>191</v>
      </c>
      <c r="R78" s="1068"/>
      <c r="S78" s="1068"/>
      <c r="T78" s="1068"/>
      <c r="U78" s="1069"/>
      <c r="V78" s="1070">
        <v>182</v>
      </c>
      <c r="W78" s="1068"/>
      <c r="X78" s="1068"/>
      <c r="Y78" s="1068"/>
      <c r="Z78" s="1069"/>
      <c r="AA78" s="1070">
        <v>9</v>
      </c>
      <c r="AB78" s="1068"/>
      <c r="AC78" s="1068"/>
      <c r="AD78" s="1068"/>
      <c r="AE78" s="1069"/>
      <c r="AF78" s="1070">
        <v>9</v>
      </c>
      <c r="AG78" s="1068"/>
      <c r="AH78" s="1068"/>
      <c r="AI78" s="1068"/>
      <c r="AJ78" s="1069"/>
      <c r="AK78" s="1060" t="s">
        <v>583</v>
      </c>
      <c r="AL78" s="1060"/>
      <c r="AM78" s="1060"/>
      <c r="AN78" s="1060"/>
      <c r="AO78" s="1060"/>
      <c r="AP78" s="1060" t="s">
        <v>559</v>
      </c>
      <c r="AQ78" s="1060"/>
      <c r="AR78" s="1060"/>
      <c r="AS78" s="1060"/>
      <c r="AT78" s="1060"/>
      <c r="AU78" s="1060" t="s">
        <v>559</v>
      </c>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c r="A88" s="264" t="s">
        <v>378</v>
      </c>
      <c r="B88" s="1033" t="s">
        <v>407</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17389</v>
      </c>
      <c r="AG88" s="1048"/>
      <c r="AH88" s="1048"/>
      <c r="AI88" s="1048"/>
      <c r="AJ88" s="1048"/>
      <c r="AK88" s="1052"/>
      <c r="AL88" s="1052"/>
      <c r="AM88" s="1052"/>
      <c r="AN88" s="1052"/>
      <c r="AO88" s="1052"/>
      <c r="AP88" s="1048">
        <v>8134</v>
      </c>
      <c r="AQ88" s="1048"/>
      <c r="AR88" s="1048"/>
      <c r="AS88" s="1048"/>
      <c r="AT88" s="1048"/>
      <c r="AU88" s="1048">
        <v>412</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378</v>
      </c>
      <c r="BR102" s="1033" t="s">
        <v>408</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v>8</v>
      </c>
      <c r="CS102" s="1040"/>
      <c r="CT102" s="1040"/>
      <c r="CU102" s="1040"/>
      <c r="CV102" s="1041"/>
      <c r="CW102" s="1039">
        <v>4</v>
      </c>
      <c r="CX102" s="1040"/>
      <c r="CY102" s="1040"/>
      <c r="CZ102" s="1040"/>
      <c r="DA102" s="1041"/>
      <c r="DB102" s="1039"/>
      <c r="DC102" s="1040"/>
      <c r="DD102" s="1040"/>
      <c r="DE102" s="1040"/>
      <c r="DF102" s="1041"/>
      <c r="DG102" s="1039">
        <v>300</v>
      </c>
      <c r="DH102" s="1040"/>
      <c r="DI102" s="1040"/>
      <c r="DJ102" s="1040"/>
      <c r="DK102" s="1041"/>
      <c r="DL102" s="1039"/>
      <c r="DM102" s="1040"/>
      <c r="DN102" s="1040"/>
      <c r="DO102" s="1040"/>
      <c r="DP102" s="1041"/>
      <c r="DQ102" s="1039">
        <v>28</v>
      </c>
      <c r="DR102" s="1040"/>
      <c r="DS102" s="1040"/>
      <c r="DT102" s="1040"/>
      <c r="DU102" s="1041"/>
      <c r="DV102" s="1022"/>
      <c r="DW102" s="1023"/>
      <c r="DX102" s="1023"/>
      <c r="DY102" s="1023"/>
      <c r="DZ102" s="1024"/>
      <c r="EA102" s="246"/>
    </row>
    <row r="103" spans="1:131" s="247" customFormat="1" ht="26.25" customHeight="1">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409</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410</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c r="A107" s="275" t="s">
        <v>411</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412</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c r="A108" s="1027" t="s">
        <v>413</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414</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c r="A109" s="982" t="s">
        <v>415</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416</v>
      </c>
      <c r="AB109" s="983"/>
      <c r="AC109" s="983"/>
      <c r="AD109" s="983"/>
      <c r="AE109" s="984"/>
      <c r="AF109" s="985" t="s">
        <v>298</v>
      </c>
      <c r="AG109" s="983"/>
      <c r="AH109" s="983"/>
      <c r="AI109" s="983"/>
      <c r="AJ109" s="984"/>
      <c r="AK109" s="985" t="s">
        <v>297</v>
      </c>
      <c r="AL109" s="983"/>
      <c r="AM109" s="983"/>
      <c r="AN109" s="983"/>
      <c r="AO109" s="984"/>
      <c r="AP109" s="985" t="s">
        <v>417</v>
      </c>
      <c r="AQ109" s="983"/>
      <c r="AR109" s="983"/>
      <c r="AS109" s="983"/>
      <c r="AT109" s="1014"/>
      <c r="AU109" s="982" t="s">
        <v>415</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416</v>
      </c>
      <c r="BR109" s="983"/>
      <c r="BS109" s="983"/>
      <c r="BT109" s="983"/>
      <c r="BU109" s="984"/>
      <c r="BV109" s="985" t="s">
        <v>298</v>
      </c>
      <c r="BW109" s="983"/>
      <c r="BX109" s="983"/>
      <c r="BY109" s="983"/>
      <c r="BZ109" s="984"/>
      <c r="CA109" s="985" t="s">
        <v>297</v>
      </c>
      <c r="CB109" s="983"/>
      <c r="CC109" s="983"/>
      <c r="CD109" s="983"/>
      <c r="CE109" s="984"/>
      <c r="CF109" s="1021" t="s">
        <v>417</v>
      </c>
      <c r="CG109" s="1021"/>
      <c r="CH109" s="1021"/>
      <c r="CI109" s="1021"/>
      <c r="CJ109" s="1021"/>
      <c r="CK109" s="985" t="s">
        <v>418</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416</v>
      </c>
      <c r="DH109" s="983"/>
      <c r="DI109" s="983"/>
      <c r="DJ109" s="983"/>
      <c r="DK109" s="984"/>
      <c r="DL109" s="985" t="s">
        <v>298</v>
      </c>
      <c r="DM109" s="983"/>
      <c r="DN109" s="983"/>
      <c r="DO109" s="983"/>
      <c r="DP109" s="984"/>
      <c r="DQ109" s="985" t="s">
        <v>297</v>
      </c>
      <c r="DR109" s="983"/>
      <c r="DS109" s="983"/>
      <c r="DT109" s="983"/>
      <c r="DU109" s="984"/>
      <c r="DV109" s="985" t="s">
        <v>417</v>
      </c>
      <c r="DW109" s="983"/>
      <c r="DX109" s="983"/>
      <c r="DY109" s="983"/>
      <c r="DZ109" s="1014"/>
    </row>
    <row r="110" spans="1:131" s="246" customFormat="1" ht="26.25" customHeight="1">
      <c r="A110" s="885" t="s">
        <v>419</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483740</v>
      </c>
      <c r="AB110" s="976"/>
      <c r="AC110" s="976"/>
      <c r="AD110" s="976"/>
      <c r="AE110" s="977"/>
      <c r="AF110" s="978">
        <v>470799</v>
      </c>
      <c r="AG110" s="976"/>
      <c r="AH110" s="976"/>
      <c r="AI110" s="976"/>
      <c r="AJ110" s="977"/>
      <c r="AK110" s="978">
        <v>481503</v>
      </c>
      <c r="AL110" s="976"/>
      <c r="AM110" s="976"/>
      <c r="AN110" s="976"/>
      <c r="AO110" s="977"/>
      <c r="AP110" s="979">
        <v>17.399999999999999</v>
      </c>
      <c r="AQ110" s="980"/>
      <c r="AR110" s="980"/>
      <c r="AS110" s="980"/>
      <c r="AT110" s="981"/>
      <c r="AU110" s="1015" t="s">
        <v>72</v>
      </c>
      <c r="AV110" s="1016"/>
      <c r="AW110" s="1016"/>
      <c r="AX110" s="1016"/>
      <c r="AY110" s="1016"/>
      <c r="AZ110" s="941" t="s">
        <v>420</v>
      </c>
      <c r="BA110" s="886"/>
      <c r="BB110" s="886"/>
      <c r="BC110" s="886"/>
      <c r="BD110" s="886"/>
      <c r="BE110" s="886"/>
      <c r="BF110" s="886"/>
      <c r="BG110" s="886"/>
      <c r="BH110" s="886"/>
      <c r="BI110" s="886"/>
      <c r="BJ110" s="886"/>
      <c r="BK110" s="886"/>
      <c r="BL110" s="886"/>
      <c r="BM110" s="886"/>
      <c r="BN110" s="886"/>
      <c r="BO110" s="886"/>
      <c r="BP110" s="887"/>
      <c r="BQ110" s="942">
        <v>4983133</v>
      </c>
      <c r="BR110" s="923"/>
      <c r="BS110" s="923"/>
      <c r="BT110" s="923"/>
      <c r="BU110" s="923"/>
      <c r="BV110" s="923">
        <v>4866957</v>
      </c>
      <c r="BW110" s="923"/>
      <c r="BX110" s="923"/>
      <c r="BY110" s="923"/>
      <c r="BZ110" s="923"/>
      <c r="CA110" s="923">
        <v>4619832</v>
      </c>
      <c r="CB110" s="923"/>
      <c r="CC110" s="923"/>
      <c r="CD110" s="923"/>
      <c r="CE110" s="923"/>
      <c r="CF110" s="947">
        <v>167.1</v>
      </c>
      <c r="CG110" s="948"/>
      <c r="CH110" s="948"/>
      <c r="CI110" s="948"/>
      <c r="CJ110" s="948"/>
      <c r="CK110" s="1011" t="s">
        <v>421</v>
      </c>
      <c r="CL110" s="897"/>
      <c r="CM110" s="972" t="s">
        <v>422</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126</v>
      </c>
      <c r="DH110" s="923"/>
      <c r="DI110" s="923"/>
      <c r="DJ110" s="923"/>
      <c r="DK110" s="923"/>
      <c r="DL110" s="923" t="s">
        <v>126</v>
      </c>
      <c r="DM110" s="923"/>
      <c r="DN110" s="923"/>
      <c r="DO110" s="923"/>
      <c r="DP110" s="923"/>
      <c r="DQ110" s="923" t="s">
        <v>126</v>
      </c>
      <c r="DR110" s="923"/>
      <c r="DS110" s="923"/>
      <c r="DT110" s="923"/>
      <c r="DU110" s="923"/>
      <c r="DV110" s="924" t="s">
        <v>126</v>
      </c>
      <c r="DW110" s="924"/>
      <c r="DX110" s="924"/>
      <c r="DY110" s="924"/>
      <c r="DZ110" s="925"/>
    </row>
    <row r="111" spans="1:131" s="246" customFormat="1" ht="26.25" customHeight="1">
      <c r="A111" s="852" t="s">
        <v>423</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126</v>
      </c>
      <c r="AB111" s="1004"/>
      <c r="AC111" s="1004"/>
      <c r="AD111" s="1004"/>
      <c r="AE111" s="1005"/>
      <c r="AF111" s="1006" t="s">
        <v>126</v>
      </c>
      <c r="AG111" s="1004"/>
      <c r="AH111" s="1004"/>
      <c r="AI111" s="1004"/>
      <c r="AJ111" s="1005"/>
      <c r="AK111" s="1006" t="s">
        <v>126</v>
      </c>
      <c r="AL111" s="1004"/>
      <c r="AM111" s="1004"/>
      <c r="AN111" s="1004"/>
      <c r="AO111" s="1005"/>
      <c r="AP111" s="1007" t="s">
        <v>126</v>
      </c>
      <c r="AQ111" s="1008"/>
      <c r="AR111" s="1008"/>
      <c r="AS111" s="1008"/>
      <c r="AT111" s="1009"/>
      <c r="AU111" s="1017"/>
      <c r="AV111" s="1018"/>
      <c r="AW111" s="1018"/>
      <c r="AX111" s="1018"/>
      <c r="AY111" s="1018"/>
      <c r="AZ111" s="893" t="s">
        <v>424</v>
      </c>
      <c r="BA111" s="828"/>
      <c r="BB111" s="828"/>
      <c r="BC111" s="828"/>
      <c r="BD111" s="828"/>
      <c r="BE111" s="828"/>
      <c r="BF111" s="828"/>
      <c r="BG111" s="828"/>
      <c r="BH111" s="828"/>
      <c r="BI111" s="828"/>
      <c r="BJ111" s="828"/>
      <c r="BK111" s="828"/>
      <c r="BL111" s="828"/>
      <c r="BM111" s="828"/>
      <c r="BN111" s="828"/>
      <c r="BO111" s="828"/>
      <c r="BP111" s="829"/>
      <c r="BQ111" s="894">
        <v>274202</v>
      </c>
      <c r="BR111" s="895"/>
      <c r="BS111" s="895"/>
      <c r="BT111" s="895"/>
      <c r="BU111" s="895"/>
      <c r="BV111" s="895">
        <v>241505</v>
      </c>
      <c r="BW111" s="895"/>
      <c r="BX111" s="895"/>
      <c r="BY111" s="895"/>
      <c r="BZ111" s="895"/>
      <c r="CA111" s="895">
        <v>213214</v>
      </c>
      <c r="CB111" s="895"/>
      <c r="CC111" s="895"/>
      <c r="CD111" s="895"/>
      <c r="CE111" s="895"/>
      <c r="CF111" s="956">
        <v>7.7</v>
      </c>
      <c r="CG111" s="957"/>
      <c r="CH111" s="957"/>
      <c r="CI111" s="957"/>
      <c r="CJ111" s="957"/>
      <c r="CK111" s="1012"/>
      <c r="CL111" s="899"/>
      <c r="CM111" s="902" t="s">
        <v>425</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126</v>
      </c>
      <c r="DH111" s="895"/>
      <c r="DI111" s="895"/>
      <c r="DJ111" s="895"/>
      <c r="DK111" s="895"/>
      <c r="DL111" s="895" t="s">
        <v>126</v>
      </c>
      <c r="DM111" s="895"/>
      <c r="DN111" s="895"/>
      <c r="DO111" s="895"/>
      <c r="DP111" s="895"/>
      <c r="DQ111" s="895" t="s">
        <v>126</v>
      </c>
      <c r="DR111" s="895"/>
      <c r="DS111" s="895"/>
      <c r="DT111" s="895"/>
      <c r="DU111" s="895"/>
      <c r="DV111" s="872" t="s">
        <v>126</v>
      </c>
      <c r="DW111" s="872"/>
      <c r="DX111" s="872"/>
      <c r="DY111" s="872"/>
      <c r="DZ111" s="873"/>
    </row>
    <row r="112" spans="1:131" s="246" customFormat="1" ht="26.25" customHeight="1">
      <c r="A112" s="997" t="s">
        <v>426</v>
      </c>
      <c r="B112" s="998"/>
      <c r="C112" s="828" t="s">
        <v>427</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126</v>
      </c>
      <c r="AB112" s="858"/>
      <c r="AC112" s="858"/>
      <c r="AD112" s="858"/>
      <c r="AE112" s="859"/>
      <c r="AF112" s="860" t="s">
        <v>126</v>
      </c>
      <c r="AG112" s="858"/>
      <c r="AH112" s="858"/>
      <c r="AI112" s="858"/>
      <c r="AJ112" s="859"/>
      <c r="AK112" s="860" t="s">
        <v>126</v>
      </c>
      <c r="AL112" s="858"/>
      <c r="AM112" s="858"/>
      <c r="AN112" s="858"/>
      <c r="AO112" s="859"/>
      <c r="AP112" s="905" t="s">
        <v>428</v>
      </c>
      <c r="AQ112" s="906"/>
      <c r="AR112" s="906"/>
      <c r="AS112" s="906"/>
      <c r="AT112" s="907"/>
      <c r="AU112" s="1017"/>
      <c r="AV112" s="1018"/>
      <c r="AW112" s="1018"/>
      <c r="AX112" s="1018"/>
      <c r="AY112" s="1018"/>
      <c r="AZ112" s="893" t="s">
        <v>429</v>
      </c>
      <c r="BA112" s="828"/>
      <c r="BB112" s="828"/>
      <c r="BC112" s="828"/>
      <c r="BD112" s="828"/>
      <c r="BE112" s="828"/>
      <c r="BF112" s="828"/>
      <c r="BG112" s="828"/>
      <c r="BH112" s="828"/>
      <c r="BI112" s="828"/>
      <c r="BJ112" s="828"/>
      <c r="BK112" s="828"/>
      <c r="BL112" s="828"/>
      <c r="BM112" s="828"/>
      <c r="BN112" s="828"/>
      <c r="BO112" s="828"/>
      <c r="BP112" s="829"/>
      <c r="BQ112" s="894">
        <v>4320172</v>
      </c>
      <c r="BR112" s="895"/>
      <c r="BS112" s="895"/>
      <c r="BT112" s="895"/>
      <c r="BU112" s="895"/>
      <c r="BV112" s="895">
        <v>4622496</v>
      </c>
      <c r="BW112" s="895"/>
      <c r="BX112" s="895"/>
      <c r="BY112" s="895"/>
      <c r="BZ112" s="895"/>
      <c r="CA112" s="895">
        <v>4735957</v>
      </c>
      <c r="CB112" s="895"/>
      <c r="CC112" s="895"/>
      <c r="CD112" s="895"/>
      <c r="CE112" s="895"/>
      <c r="CF112" s="956">
        <v>171.3</v>
      </c>
      <c r="CG112" s="957"/>
      <c r="CH112" s="957"/>
      <c r="CI112" s="957"/>
      <c r="CJ112" s="957"/>
      <c r="CK112" s="1012"/>
      <c r="CL112" s="899"/>
      <c r="CM112" s="902" t="s">
        <v>430</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126</v>
      </c>
      <c r="DH112" s="895"/>
      <c r="DI112" s="895"/>
      <c r="DJ112" s="895"/>
      <c r="DK112" s="895"/>
      <c r="DL112" s="895" t="s">
        <v>126</v>
      </c>
      <c r="DM112" s="895"/>
      <c r="DN112" s="895"/>
      <c r="DO112" s="895"/>
      <c r="DP112" s="895"/>
      <c r="DQ112" s="895" t="s">
        <v>126</v>
      </c>
      <c r="DR112" s="895"/>
      <c r="DS112" s="895"/>
      <c r="DT112" s="895"/>
      <c r="DU112" s="895"/>
      <c r="DV112" s="872" t="s">
        <v>126</v>
      </c>
      <c r="DW112" s="872"/>
      <c r="DX112" s="872"/>
      <c r="DY112" s="872"/>
      <c r="DZ112" s="873"/>
    </row>
    <row r="113" spans="1:130" s="246" customFormat="1" ht="26.25" customHeight="1">
      <c r="A113" s="999"/>
      <c r="B113" s="1000"/>
      <c r="C113" s="828" t="s">
        <v>431</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212708</v>
      </c>
      <c r="AB113" s="1004"/>
      <c r="AC113" s="1004"/>
      <c r="AD113" s="1004"/>
      <c r="AE113" s="1005"/>
      <c r="AF113" s="1006">
        <v>263083</v>
      </c>
      <c r="AG113" s="1004"/>
      <c r="AH113" s="1004"/>
      <c r="AI113" s="1004"/>
      <c r="AJ113" s="1005"/>
      <c r="AK113" s="1006">
        <v>290153</v>
      </c>
      <c r="AL113" s="1004"/>
      <c r="AM113" s="1004"/>
      <c r="AN113" s="1004"/>
      <c r="AO113" s="1005"/>
      <c r="AP113" s="1007">
        <v>10.5</v>
      </c>
      <c r="AQ113" s="1008"/>
      <c r="AR113" s="1008"/>
      <c r="AS113" s="1008"/>
      <c r="AT113" s="1009"/>
      <c r="AU113" s="1017"/>
      <c r="AV113" s="1018"/>
      <c r="AW113" s="1018"/>
      <c r="AX113" s="1018"/>
      <c r="AY113" s="1018"/>
      <c r="AZ113" s="893" t="s">
        <v>432</v>
      </c>
      <c r="BA113" s="828"/>
      <c r="BB113" s="828"/>
      <c r="BC113" s="828"/>
      <c r="BD113" s="828"/>
      <c r="BE113" s="828"/>
      <c r="BF113" s="828"/>
      <c r="BG113" s="828"/>
      <c r="BH113" s="828"/>
      <c r="BI113" s="828"/>
      <c r="BJ113" s="828"/>
      <c r="BK113" s="828"/>
      <c r="BL113" s="828"/>
      <c r="BM113" s="828"/>
      <c r="BN113" s="828"/>
      <c r="BO113" s="828"/>
      <c r="BP113" s="829"/>
      <c r="BQ113" s="894">
        <v>220751</v>
      </c>
      <c r="BR113" s="895"/>
      <c r="BS113" s="895"/>
      <c r="BT113" s="895"/>
      <c r="BU113" s="895"/>
      <c r="BV113" s="895">
        <v>242877</v>
      </c>
      <c r="BW113" s="895"/>
      <c r="BX113" s="895"/>
      <c r="BY113" s="895"/>
      <c r="BZ113" s="895"/>
      <c r="CA113" s="895">
        <v>411761</v>
      </c>
      <c r="CB113" s="895"/>
      <c r="CC113" s="895"/>
      <c r="CD113" s="895"/>
      <c r="CE113" s="895"/>
      <c r="CF113" s="956">
        <v>14.9</v>
      </c>
      <c r="CG113" s="957"/>
      <c r="CH113" s="957"/>
      <c r="CI113" s="957"/>
      <c r="CJ113" s="957"/>
      <c r="CK113" s="1012"/>
      <c r="CL113" s="899"/>
      <c r="CM113" s="902" t="s">
        <v>433</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126</v>
      </c>
      <c r="DH113" s="858"/>
      <c r="DI113" s="858"/>
      <c r="DJ113" s="858"/>
      <c r="DK113" s="859"/>
      <c r="DL113" s="860" t="s">
        <v>126</v>
      </c>
      <c r="DM113" s="858"/>
      <c r="DN113" s="858"/>
      <c r="DO113" s="858"/>
      <c r="DP113" s="859"/>
      <c r="DQ113" s="860" t="s">
        <v>126</v>
      </c>
      <c r="DR113" s="858"/>
      <c r="DS113" s="858"/>
      <c r="DT113" s="858"/>
      <c r="DU113" s="859"/>
      <c r="DV113" s="905" t="s">
        <v>126</v>
      </c>
      <c r="DW113" s="906"/>
      <c r="DX113" s="906"/>
      <c r="DY113" s="906"/>
      <c r="DZ113" s="907"/>
    </row>
    <row r="114" spans="1:130" s="246" customFormat="1" ht="26.25" customHeight="1">
      <c r="A114" s="999"/>
      <c r="B114" s="1000"/>
      <c r="C114" s="828" t="s">
        <v>434</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39404</v>
      </c>
      <c r="AB114" s="858"/>
      <c r="AC114" s="858"/>
      <c r="AD114" s="858"/>
      <c r="AE114" s="859"/>
      <c r="AF114" s="860">
        <v>39106</v>
      </c>
      <c r="AG114" s="858"/>
      <c r="AH114" s="858"/>
      <c r="AI114" s="858"/>
      <c r="AJ114" s="859"/>
      <c r="AK114" s="860">
        <v>35923</v>
      </c>
      <c r="AL114" s="858"/>
      <c r="AM114" s="858"/>
      <c r="AN114" s="858"/>
      <c r="AO114" s="859"/>
      <c r="AP114" s="905">
        <v>1.3</v>
      </c>
      <c r="AQ114" s="906"/>
      <c r="AR114" s="906"/>
      <c r="AS114" s="906"/>
      <c r="AT114" s="907"/>
      <c r="AU114" s="1017"/>
      <c r="AV114" s="1018"/>
      <c r="AW114" s="1018"/>
      <c r="AX114" s="1018"/>
      <c r="AY114" s="1018"/>
      <c r="AZ114" s="893" t="s">
        <v>435</v>
      </c>
      <c r="BA114" s="828"/>
      <c r="BB114" s="828"/>
      <c r="BC114" s="828"/>
      <c r="BD114" s="828"/>
      <c r="BE114" s="828"/>
      <c r="BF114" s="828"/>
      <c r="BG114" s="828"/>
      <c r="BH114" s="828"/>
      <c r="BI114" s="828"/>
      <c r="BJ114" s="828"/>
      <c r="BK114" s="828"/>
      <c r="BL114" s="828"/>
      <c r="BM114" s="828"/>
      <c r="BN114" s="828"/>
      <c r="BO114" s="828"/>
      <c r="BP114" s="829"/>
      <c r="BQ114" s="894">
        <v>1115451</v>
      </c>
      <c r="BR114" s="895"/>
      <c r="BS114" s="895"/>
      <c r="BT114" s="895"/>
      <c r="BU114" s="895"/>
      <c r="BV114" s="895">
        <v>1100139</v>
      </c>
      <c r="BW114" s="895"/>
      <c r="BX114" s="895"/>
      <c r="BY114" s="895"/>
      <c r="BZ114" s="895"/>
      <c r="CA114" s="895">
        <v>1087839</v>
      </c>
      <c r="CB114" s="895"/>
      <c r="CC114" s="895"/>
      <c r="CD114" s="895"/>
      <c r="CE114" s="895"/>
      <c r="CF114" s="956">
        <v>39.4</v>
      </c>
      <c r="CG114" s="957"/>
      <c r="CH114" s="957"/>
      <c r="CI114" s="957"/>
      <c r="CJ114" s="957"/>
      <c r="CK114" s="1012"/>
      <c r="CL114" s="899"/>
      <c r="CM114" s="902" t="s">
        <v>436</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126</v>
      </c>
      <c r="DH114" s="858"/>
      <c r="DI114" s="858"/>
      <c r="DJ114" s="858"/>
      <c r="DK114" s="859"/>
      <c r="DL114" s="860" t="s">
        <v>126</v>
      </c>
      <c r="DM114" s="858"/>
      <c r="DN114" s="858"/>
      <c r="DO114" s="858"/>
      <c r="DP114" s="859"/>
      <c r="DQ114" s="860" t="s">
        <v>126</v>
      </c>
      <c r="DR114" s="858"/>
      <c r="DS114" s="858"/>
      <c r="DT114" s="858"/>
      <c r="DU114" s="859"/>
      <c r="DV114" s="905" t="s">
        <v>126</v>
      </c>
      <c r="DW114" s="906"/>
      <c r="DX114" s="906"/>
      <c r="DY114" s="906"/>
      <c r="DZ114" s="907"/>
    </row>
    <row r="115" spans="1:130" s="246" customFormat="1" ht="26.25" customHeight="1">
      <c r="A115" s="999"/>
      <c r="B115" s="1000"/>
      <c r="C115" s="828" t="s">
        <v>437</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v>10850</v>
      </c>
      <c r="AB115" s="1004"/>
      <c r="AC115" s="1004"/>
      <c r="AD115" s="1004"/>
      <c r="AE115" s="1005"/>
      <c r="AF115" s="1006">
        <v>15541</v>
      </c>
      <c r="AG115" s="1004"/>
      <c r="AH115" s="1004"/>
      <c r="AI115" s="1004"/>
      <c r="AJ115" s="1005"/>
      <c r="AK115" s="1006">
        <v>16857</v>
      </c>
      <c r="AL115" s="1004"/>
      <c r="AM115" s="1004"/>
      <c r="AN115" s="1004"/>
      <c r="AO115" s="1005"/>
      <c r="AP115" s="1007">
        <v>0.6</v>
      </c>
      <c r="AQ115" s="1008"/>
      <c r="AR115" s="1008"/>
      <c r="AS115" s="1008"/>
      <c r="AT115" s="1009"/>
      <c r="AU115" s="1017"/>
      <c r="AV115" s="1018"/>
      <c r="AW115" s="1018"/>
      <c r="AX115" s="1018"/>
      <c r="AY115" s="1018"/>
      <c r="AZ115" s="893" t="s">
        <v>438</v>
      </c>
      <c r="BA115" s="828"/>
      <c r="BB115" s="828"/>
      <c r="BC115" s="828"/>
      <c r="BD115" s="828"/>
      <c r="BE115" s="828"/>
      <c r="BF115" s="828"/>
      <c r="BG115" s="828"/>
      <c r="BH115" s="828"/>
      <c r="BI115" s="828"/>
      <c r="BJ115" s="828"/>
      <c r="BK115" s="828"/>
      <c r="BL115" s="828"/>
      <c r="BM115" s="828"/>
      <c r="BN115" s="828"/>
      <c r="BO115" s="828"/>
      <c r="BP115" s="829"/>
      <c r="BQ115" s="894">
        <v>29228</v>
      </c>
      <c r="BR115" s="895"/>
      <c r="BS115" s="895"/>
      <c r="BT115" s="895"/>
      <c r="BU115" s="895"/>
      <c r="BV115" s="895" t="s">
        <v>428</v>
      </c>
      <c r="BW115" s="895"/>
      <c r="BX115" s="895"/>
      <c r="BY115" s="895"/>
      <c r="BZ115" s="895"/>
      <c r="CA115" s="895" t="s">
        <v>126</v>
      </c>
      <c r="CB115" s="895"/>
      <c r="CC115" s="895"/>
      <c r="CD115" s="895"/>
      <c r="CE115" s="895"/>
      <c r="CF115" s="956" t="s">
        <v>126</v>
      </c>
      <c r="CG115" s="957"/>
      <c r="CH115" s="957"/>
      <c r="CI115" s="957"/>
      <c r="CJ115" s="957"/>
      <c r="CK115" s="1012"/>
      <c r="CL115" s="899"/>
      <c r="CM115" s="893" t="s">
        <v>439</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126</v>
      </c>
      <c r="DH115" s="858"/>
      <c r="DI115" s="858"/>
      <c r="DJ115" s="858"/>
      <c r="DK115" s="859"/>
      <c r="DL115" s="860" t="s">
        <v>126</v>
      </c>
      <c r="DM115" s="858"/>
      <c r="DN115" s="858"/>
      <c r="DO115" s="858"/>
      <c r="DP115" s="859"/>
      <c r="DQ115" s="860" t="s">
        <v>126</v>
      </c>
      <c r="DR115" s="858"/>
      <c r="DS115" s="858"/>
      <c r="DT115" s="858"/>
      <c r="DU115" s="859"/>
      <c r="DV115" s="905" t="s">
        <v>126</v>
      </c>
      <c r="DW115" s="906"/>
      <c r="DX115" s="906"/>
      <c r="DY115" s="906"/>
      <c r="DZ115" s="907"/>
    </row>
    <row r="116" spans="1:130" s="246" customFormat="1" ht="26.25" customHeight="1">
      <c r="A116" s="1001"/>
      <c r="B116" s="1002"/>
      <c r="C116" s="961" t="s">
        <v>440</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t="s">
        <v>126</v>
      </c>
      <c r="AB116" s="858"/>
      <c r="AC116" s="858"/>
      <c r="AD116" s="858"/>
      <c r="AE116" s="859"/>
      <c r="AF116" s="860" t="s">
        <v>126</v>
      </c>
      <c r="AG116" s="858"/>
      <c r="AH116" s="858"/>
      <c r="AI116" s="858"/>
      <c r="AJ116" s="859"/>
      <c r="AK116" s="860" t="s">
        <v>126</v>
      </c>
      <c r="AL116" s="858"/>
      <c r="AM116" s="858"/>
      <c r="AN116" s="858"/>
      <c r="AO116" s="859"/>
      <c r="AP116" s="905" t="s">
        <v>126</v>
      </c>
      <c r="AQ116" s="906"/>
      <c r="AR116" s="906"/>
      <c r="AS116" s="906"/>
      <c r="AT116" s="907"/>
      <c r="AU116" s="1017"/>
      <c r="AV116" s="1018"/>
      <c r="AW116" s="1018"/>
      <c r="AX116" s="1018"/>
      <c r="AY116" s="1018"/>
      <c r="AZ116" s="944" t="s">
        <v>441</v>
      </c>
      <c r="BA116" s="945"/>
      <c r="BB116" s="945"/>
      <c r="BC116" s="945"/>
      <c r="BD116" s="945"/>
      <c r="BE116" s="945"/>
      <c r="BF116" s="945"/>
      <c r="BG116" s="945"/>
      <c r="BH116" s="945"/>
      <c r="BI116" s="945"/>
      <c r="BJ116" s="945"/>
      <c r="BK116" s="945"/>
      <c r="BL116" s="945"/>
      <c r="BM116" s="945"/>
      <c r="BN116" s="945"/>
      <c r="BO116" s="945"/>
      <c r="BP116" s="946"/>
      <c r="BQ116" s="894" t="s">
        <v>126</v>
      </c>
      <c r="BR116" s="895"/>
      <c r="BS116" s="895"/>
      <c r="BT116" s="895"/>
      <c r="BU116" s="895"/>
      <c r="BV116" s="895" t="s">
        <v>126</v>
      </c>
      <c r="BW116" s="895"/>
      <c r="BX116" s="895"/>
      <c r="BY116" s="895"/>
      <c r="BZ116" s="895"/>
      <c r="CA116" s="895" t="s">
        <v>126</v>
      </c>
      <c r="CB116" s="895"/>
      <c r="CC116" s="895"/>
      <c r="CD116" s="895"/>
      <c r="CE116" s="895"/>
      <c r="CF116" s="956" t="s">
        <v>126</v>
      </c>
      <c r="CG116" s="957"/>
      <c r="CH116" s="957"/>
      <c r="CI116" s="957"/>
      <c r="CJ116" s="957"/>
      <c r="CK116" s="1012"/>
      <c r="CL116" s="899"/>
      <c r="CM116" s="902" t="s">
        <v>442</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v>11094</v>
      </c>
      <c r="DH116" s="858"/>
      <c r="DI116" s="858"/>
      <c r="DJ116" s="858"/>
      <c r="DK116" s="859"/>
      <c r="DL116" s="860">
        <v>7431</v>
      </c>
      <c r="DM116" s="858"/>
      <c r="DN116" s="858"/>
      <c r="DO116" s="858"/>
      <c r="DP116" s="859"/>
      <c r="DQ116" s="860">
        <v>3768</v>
      </c>
      <c r="DR116" s="858"/>
      <c r="DS116" s="858"/>
      <c r="DT116" s="858"/>
      <c r="DU116" s="859"/>
      <c r="DV116" s="905">
        <v>0.1</v>
      </c>
      <c r="DW116" s="906"/>
      <c r="DX116" s="906"/>
      <c r="DY116" s="906"/>
      <c r="DZ116" s="907"/>
    </row>
    <row r="117" spans="1:130" s="246" customFormat="1" ht="26.25" customHeight="1">
      <c r="A117" s="982" t="s">
        <v>181</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443</v>
      </c>
      <c r="Z117" s="984"/>
      <c r="AA117" s="989">
        <v>746702</v>
      </c>
      <c r="AB117" s="990"/>
      <c r="AC117" s="990"/>
      <c r="AD117" s="990"/>
      <c r="AE117" s="991"/>
      <c r="AF117" s="992">
        <v>788529</v>
      </c>
      <c r="AG117" s="990"/>
      <c r="AH117" s="990"/>
      <c r="AI117" s="990"/>
      <c r="AJ117" s="991"/>
      <c r="AK117" s="992">
        <v>824436</v>
      </c>
      <c r="AL117" s="990"/>
      <c r="AM117" s="990"/>
      <c r="AN117" s="990"/>
      <c r="AO117" s="991"/>
      <c r="AP117" s="993"/>
      <c r="AQ117" s="994"/>
      <c r="AR117" s="994"/>
      <c r="AS117" s="994"/>
      <c r="AT117" s="995"/>
      <c r="AU117" s="1017"/>
      <c r="AV117" s="1018"/>
      <c r="AW117" s="1018"/>
      <c r="AX117" s="1018"/>
      <c r="AY117" s="1018"/>
      <c r="AZ117" s="944" t="s">
        <v>444</v>
      </c>
      <c r="BA117" s="945"/>
      <c r="BB117" s="945"/>
      <c r="BC117" s="945"/>
      <c r="BD117" s="945"/>
      <c r="BE117" s="945"/>
      <c r="BF117" s="945"/>
      <c r="BG117" s="945"/>
      <c r="BH117" s="945"/>
      <c r="BI117" s="945"/>
      <c r="BJ117" s="945"/>
      <c r="BK117" s="945"/>
      <c r="BL117" s="945"/>
      <c r="BM117" s="945"/>
      <c r="BN117" s="945"/>
      <c r="BO117" s="945"/>
      <c r="BP117" s="946"/>
      <c r="BQ117" s="894" t="s">
        <v>380</v>
      </c>
      <c r="BR117" s="895"/>
      <c r="BS117" s="895"/>
      <c r="BT117" s="895"/>
      <c r="BU117" s="895"/>
      <c r="BV117" s="895" t="s">
        <v>126</v>
      </c>
      <c r="BW117" s="895"/>
      <c r="BX117" s="895"/>
      <c r="BY117" s="895"/>
      <c r="BZ117" s="895"/>
      <c r="CA117" s="895" t="s">
        <v>126</v>
      </c>
      <c r="CB117" s="895"/>
      <c r="CC117" s="895"/>
      <c r="CD117" s="895"/>
      <c r="CE117" s="895"/>
      <c r="CF117" s="956" t="s">
        <v>126</v>
      </c>
      <c r="CG117" s="957"/>
      <c r="CH117" s="957"/>
      <c r="CI117" s="957"/>
      <c r="CJ117" s="957"/>
      <c r="CK117" s="1012"/>
      <c r="CL117" s="899"/>
      <c r="CM117" s="902" t="s">
        <v>445</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126</v>
      </c>
      <c r="DH117" s="858"/>
      <c r="DI117" s="858"/>
      <c r="DJ117" s="858"/>
      <c r="DK117" s="859"/>
      <c r="DL117" s="860" t="s">
        <v>126</v>
      </c>
      <c r="DM117" s="858"/>
      <c r="DN117" s="858"/>
      <c r="DO117" s="858"/>
      <c r="DP117" s="859"/>
      <c r="DQ117" s="860" t="s">
        <v>126</v>
      </c>
      <c r="DR117" s="858"/>
      <c r="DS117" s="858"/>
      <c r="DT117" s="858"/>
      <c r="DU117" s="859"/>
      <c r="DV117" s="905" t="s">
        <v>126</v>
      </c>
      <c r="DW117" s="906"/>
      <c r="DX117" s="906"/>
      <c r="DY117" s="906"/>
      <c r="DZ117" s="907"/>
    </row>
    <row r="118" spans="1:130" s="246" customFormat="1" ht="26.25" customHeight="1">
      <c r="A118" s="982" t="s">
        <v>418</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416</v>
      </c>
      <c r="AB118" s="983"/>
      <c r="AC118" s="983"/>
      <c r="AD118" s="983"/>
      <c r="AE118" s="984"/>
      <c r="AF118" s="985" t="s">
        <v>298</v>
      </c>
      <c r="AG118" s="983"/>
      <c r="AH118" s="983"/>
      <c r="AI118" s="983"/>
      <c r="AJ118" s="984"/>
      <c r="AK118" s="985" t="s">
        <v>297</v>
      </c>
      <c r="AL118" s="983"/>
      <c r="AM118" s="983"/>
      <c r="AN118" s="983"/>
      <c r="AO118" s="984"/>
      <c r="AP118" s="986" t="s">
        <v>417</v>
      </c>
      <c r="AQ118" s="987"/>
      <c r="AR118" s="987"/>
      <c r="AS118" s="987"/>
      <c r="AT118" s="988"/>
      <c r="AU118" s="1017"/>
      <c r="AV118" s="1018"/>
      <c r="AW118" s="1018"/>
      <c r="AX118" s="1018"/>
      <c r="AY118" s="1018"/>
      <c r="AZ118" s="960" t="s">
        <v>446</v>
      </c>
      <c r="BA118" s="961"/>
      <c r="BB118" s="961"/>
      <c r="BC118" s="961"/>
      <c r="BD118" s="961"/>
      <c r="BE118" s="961"/>
      <c r="BF118" s="961"/>
      <c r="BG118" s="961"/>
      <c r="BH118" s="961"/>
      <c r="BI118" s="961"/>
      <c r="BJ118" s="961"/>
      <c r="BK118" s="961"/>
      <c r="BL118" s="961"/>
      <c r="BM118" s="961"/>
      <c r="BN118" s="961"/>
      <c r="BO118" s="961"/>
      <c r="BP118" s="962"/>
      <c r="BQ118" s="963" t="s">
        <v>126</v>
      </c>
      <c r="BR118" s="926"/>
      <c r="BS118" s="926"/>
      <c r="BT118" s="926"/>
      <c r="BU118" s="926"/>
      <c r="BV118" s="926" t="s">
        <v>126</v>
      </c>
      <c r="BW118" s="926"/>
      <c r="BX118" s="926"/>
      <c r="BY118" s="926"/>
      <c r="BZ118" s="926"/>
      <c r="CA118" s="926" t="s">
        <v>126</v>
      </c>
      <c r="CB118" s="926"/>
      <c r="CC118" s="926"/>
      <c r="CD118" s="926"/>
      <c r="CE118" s="926"/>
      <c r="CF118" s="956" t="s">
        <v>380</v>
      </c>
      <c r="CG118" s="957"/>
      <c r="CH118" s="957"/>
      <c r="CI118" s="957"/>
      <c r="CJ118" s="957"/>
      <c r="CK118" s="1012"/>
      <c r="CL118" s="899"/>
      <c r="CM118" s="902" t="s">
        <v>447</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126</v>
      </c>
      <c r="DH118" s="858"/>
      <c r="DI118" s="858"/>
      <c r="DJ118" s="858"/>
      <c r="DK118" s="859"/>
      <c r="DL118" s="860" t="s">
        <v>126</v>
      </c>
      <c r="DM118" s="858"/>
      <c r="DN118" s="858"/>
      <c r="DO118" s="858"/>
      <c r="DP118" s="859"/>
      <c r="DQ118" s="860" t="s">
        <v>126</v>
      </c>
      <c r="DR118" s="858"/>
      <c r="DS118" s="858"/>
      <c r="DT118" s="858"/>
      <c r="DU118" s="859"/>
      <c r="DV118" s="905" t="s">
        <v>126</v>
      </c>
      <c r="DW118" s="906"/>
      <c r="DX118" s="906"/>
      <c r="DY118" s="906"/>
      <c r="DZ118" s="907"/>
    </row>
    <row r="119" spans="1:130" s="246" customFormat="1" ht="26.25" customHeight="1">
      <c r="A119" s="896" t="s">
        <v>421</v>
      </c>
      <c r="B119" s="897"/>
      <c r="C119" s="972" t="s">
        <v>422</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126</v>
      </c>
      <c r="AB119" s="976"/>
      <c r="AC119" s="976"/>
      <c r="AD119" s="976"/>
      <c r="AE119" s="977"/>
      <c r="AF119" s="978" t="s">
        <v>126</v>
      </c>
      <c r="AG119" s="976"/>
      <c r="AH119" s="976"/>
      <c r="AI119" s="976"/>
      <c r="AJ119" s="977"/>
      <c r="AK119" s="978" t="s">
        <v>126</v>
      </c>
      <c r="AL119" s="976"/>
      <c r="AM119" s="976"/>
      <c r="AN119" s="976"/>
      <c r="AO119" s="977"/>
      <c r="AP119" s="979" t="s">
        <v>126</v>
      </c>
      <c r="AQ119" s="980"/>
      <c r="AR119" s="980"/>
      <c r="AS119" s="980"/>
      <c r="AT119" s="981"/>
      <c r="AU119" s="1019"/>
      <c r="AV119" s="1020"/>
      <c r="AW119" s="1020"/>
      <c r="AX119" s="1020"/>
      <c r="AY119" s="1020"/>
      <c r="AZ119" s="277" t="s">
        <v>181</v>
      </c>
      <c r="BA119" s="277"/>
      <c r="BB119" s="277"/>
      <c r="BC119" s="277"/>
      <c r="BD119" s="277"/>
      <c r="BE119" s="277"/>
      <c r="BF119" s="277"/>
      <c r="BG119" s="277"/>
      <c r="BH119" s="277"/>
      <c r="BI119" s="277"/>
      <c r="BJ119" s="277"/>
      <c r="BK119" s="277"/>
      <c r="BL119" s="277"/>
      <c r="BM119" s="277"/>
      <c r="BN119" s="277"/>
      <c r="BO119" s="958" t="s">
        <v>448</v>
      </c>
      <c r="BP119" s="959"/>
      <c r="BQ119" s="963">
        <v>10942937</v>
      </c>
      <c r="BR119" s="926"/>
      <c r="BS119" s="926"/>
      <c r="BT119" s="926"/>
      <c r="BU119" s="926"/>
      <c r="BV119" s="926">
        <v>11073974</v>
      </c>
      <c r="BW119" s="926"/>
      <c r="BX119" s="926"/>
      <c r="BY119" s="926"/>
      <c r="BZ119" s="926"/>
      <c r="CA119" s="926">
        <v>11068603</v>
      </c>
      <c r="CB119" s="926"/>
      <c r="CC119" s="926"/>
      <c r="CD119" s="926"/>
      <c r="CE119" s="926"/>
      <c r="CF119" s="824"/>
      <c r="CG119" s="825"/>
      <c r="CH119" s="825"/>
      <c r="CI119" s="825"/>
      <c r="CJ119" s="915"/>
      <c r="CK119" s="1013"/>
      <c r="CL119" s="901"/>
      <c r="CM119" s="919" t="s">
        <v>449</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v>263108</v>
      </c>
      <c r="DH119" s="841"/>
      <c r="DI119" s="841"/>
      <c r="DJ119" s="841"/>
      <c r="DK119" s="842"/>
      <c r="DL119" s="843">
        <v>234074</v>
      </c>
      <c r="DM119" s="841"/>
      <c r="DN119" s="841"/>
      <c r="DO119" s="841"/>
      <c r="DP119" s="842"/>
      <c r="DQ119" s="843">
        <v>209446</v>
      </c>
      <c r="DR119" s="841"/>
      <c r="DS119" s="841"/>
      <c r="DT119" s="841"/>
      <c r="DU119" s="842"/>
      <c r="DV119" s="929">
        <v>7.6</v>
      </c>
      <c r="DW119" s="930"/>
      <c r="DX119" s="930"/>
      <c r="DY119" s="930"/>
      <c r="DZ119" s="931"/>
    </row>
    <row r="120" spans="1:130" s="246" customFormat="1" ht="26.25" customHeight="1">
      <c r="A120" s="898"/>
      <c r="B120" s="899"/>
      <c r="C120" s="902" t="s">
        <v>425</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126</v>
      </c>
      <c r="AB120" s="858"/>
      <c r="AC120" s="858"/>
      <c r="AD120" s="858"/>
      <c r="AE120" s="859"/>
      <c r="AF120" s="860" t="s">
        <v>126</v>
      </c>
      <c r="AG120" s="858"/>
      <c r="AH120" s="858"/>
      <c r="AI120" s="858"/>
      <c r="AJ120" s="859"/>
      <c r="AK120" s="860" t="s">
        <v>126</v>
      </c>
      <c r="AL120" s="858"/>
      <c r="AM120" s="858"/>
      <c r="AN120" s="858"/>
      <c r="AO120" s="859"/>
      <c r="AP120" s="905" t="s">
        <v>126</v>
      </c>
      <c r="AQ120" s="906"/>
      <c r="AR120" s="906"/>
      <c r="AS120" s="906"/>
      <c r="AT120" s="907"/>
      <c r="AU120" s="964" t="s">
        <v>450</v>
      </c>
      <c r="AV120" s="965"/>
      <c r="AW120" s="965"/>
      <c r="AX120" s="965"/>
      <c r="AY120" s="966"/>
      <c r="AZ120" s="941" t="s">
        <v>451</v>
      </c>
      <c r="BA120" s="886"/>
      <c r="BB120" s="886"/>
      <c r="BC120" s="886"/>
      <c r="BD120" s="886"/>
      <c r="BE120" s="886"/>
      <c r="BF120" s="886"/>
      <c r="BG120" s="886"/>
      <c r="BH120" s="886"/>
      <c r="BI120" s="886"/>
      <c r="BJ120" s="886"/>
      <c r="BK120" s="886"/>
      <c r="BL120" s="886"/>
      <c r="BM120" s="886"/>
      <c r="BN120" s="886"/>
      <c r="BO120" s="886"/>
      <c r="BP120" s="887"/>
      <c r="BQ120" s="942">
        <v>2303855</v>
      </c>
      <c r="BR120" s="923"/>
      <c r="BS120" s="923"/>
      <c r="BT120" s="923"/>
      <c r="BU120" s="923"/>
      <c r="BV120" s="923">
        <v>2399825</v>
      </c>
      <c r="BW120" s="923"/>
      <c r="BX120" s="923"/>
      <c r="BY120" s="923"/>
      <c r="BZ120" s="923"/>
      <c r="CA120" s="923">
        <v>2455874</v>
      </c>
      <c r="CB120" s="923"/>
      <c r="CC120" s="923"/>
      <c r="CD120" s="923"/>
      <c r="CE120" s="923"/>
      <c r="CF120" s="947">
        <v>88.8</v>
      </c>
      <c r="CG120" s="948"/>
      <c r="CH120" s="948"/>
      <c r="CI120" s="948"/>
      <c r="CJ120" s="948"/>
      <c r="CK120" s="949" t="s">
        <v>452</v>
      </c>
      <c r="CL120" s="933"/>
      <c r="CM120" s="933"/>
      <c r="CN120" s="933"/>
      <c r="CO120" s="934"/>
      <c r="CP120" s="953" t="s">
        <v>396</v>
      </c>
      <c r="CQ120" s="954"/>
      <c r="CR120" s="954"/>
      <c r="CS120" s="954"/>
      <c r="CT120" s="954"/>
      <c r="CU120" s="954"/>
      <c r="CV120" s="954"/>
      <c r="CW120" s="954"/>
      <c r="CX120" s="954"/>
      <c r="CY120" s="954"/>
      <c r="CZ120" s="954"/>
      <c r="DA120" s="954"/>
      <c r="DB120" s="954"/>
      <c r="DC120" s="954"/>
      <c r="DD120" s="954"/>
      <c r="DE120" s="954"/>
      <c r="DF120" s="955"/>
      <c r="DG120" s="942">
        <v>2642068</v>
      </c>
      <c r="DH120" s="923"/>
      <c r="DI120" s="923"/>
      <c r="DJ120" s="923"/>
      <c r="DK120" s="923"/>
      <c r="DL120" s="923">
        <v>2772439</v>
      </c>
      <c r="DM120" s="923"/>
      <c r="DN120" s="923"/>
      <c r="DO120" s="923"/>
      <c r="DP120" s="923"/>
      <c r="DQ120" s="923">
        <v>2954806</v>
      </c>
      <c r="DR120" s="923"/>
      <c r="DS120" s="923"/>
      <c r="DT120" s="923"/>
      <c r="DU120" s="923"/>
      <c r="DV120" s="924">
        <v>106.9</v>
      </c>
      <c r="DW120" s="924"/>
      <c r="DX120" s="924"/>
      <c r="DY120" s="924"/>
      <c r="DZ120" s="925"/>
    </row>
    <row r="121" spans="1:130" s="246" customFormat="1" ht="26.25" customHeight="1">
      <c r="A121" s="898"/>
      <c r="B121" s="899"/>
      <c r="C121" s="944" t="s">
        <v>453</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126</v>
      </c>
      <c r="AB121" s="858"/>
      <c r="AC121" s="858"/>
      <c r="AD121" s="858"/>
      <c r="AE121" s="859"/>
      <c r="AF121" s="860" t="s">
        <v>126</v>
      </c>
      <c r="AG121" s="858"/>
      <c r="AH121" s="858"/>
      <c r="AI121" s="858"/>
      <c r="AJ121" s="859"/>
      <c r="AK121" s="860" t="s">
        <v>126</v>
      </c>
      <c r="AL121" s="858"/>
      <c r="AM121" s="858"/>
      <c r="AN121" s="858"/>
      <c r="AO121" s="859"/>
      <c r="AP121" s="905" t="s">
        <v>380</v>
      </c>
      <c r="AQ121" s="906"/>
      <c r="AR121" s="906"/>
      <c r="AS121" s="906"/>
      <c r="AT121" s="907"/>
      <c r="AU121" s="967"/>
      <c r="AV121" s="968"/>
      <c r="AW121" s="968"/>
      <c r="AX121" s="968"/>
      <c r="AY121" s="969"/>
      <c r="AZ121" s="893" t="s">
        <v>454</v>
      </c>
      <c r="BA121" s="828"/>
      <c r="BB121" s="828"/>
      <c r="BC121" s="828"/>
      <c r="BD121" s="828"/>
      <c r="BE121" s="828"/>
      <c r="BF121" s="828"/>
      <c r="BG121" s="828"/>
      <c r="BH121" s="828"/>
      <c r="BI121" s="828"/>
      <c r="BJ121" s="828"/>
      <c r="BK121" s="828"/>
      <c r="BL121" s="828"/>
      <c r="BM121" s="828"/>
      <c r="BN121" s="828"/>
      <c r="BO121" s="828"/>
      <c r="BP121" s="829"/>
      <c r="BQ121" s="894">
        <v>365546</v>
      </c>
      <c r="BR121" s="895"/>
      <c r="BS121" s="895"/>
      <c r="BT121" s="895"/>
      <c r="BU121" s="895"/>
      <c r="BV121" s="895">
        <v>308732</v>
      </c>
      <c r="BW121" s="895"/>
      <c r="BX121" s="895"/>
      <c r="BY121" s="895"/>
      <c r="BZ121" s="895"/>
      <c r="CA121" s="895">
        <v>240723</v>
      </c>
      <c r="CB121" s="895"/>
      <c r="CC121" s="895"/>
      <c r="CD121" s="895"/>
      <c r="CE121" s="895"/>
      <c r="CF121" s="956">
        <v>8.6999999999999993</v>
      </c>
      <c r="CG121" s="957"/>
      <c r="CH121" s="957"/>
      <c r="CI121" s="957"/>
      <c r="CJ121" s="957"/>
      <c r="CK121" s="950"/>
      <c r="CL121" s="936"/>
      <c r="CM121" s="936"/>
      <c r="CN121" s="936"/>
      <c r="CO121" s="937"/>
      <c r="CP121" s="916" t="s">
        <v>455</v>
      </c>
      <c r="CQ121" s="917"/>
      <c r="CR121" s="917"/>
      <c r="CS121" s="917"/>
      <c r="CT121" s="917"/>
      <c r="CU121" s="917"/>
      <c r="CV121" s="917"/>
      <c r="CW121" s="917"/>
      <c r="CX121" s="917"/>
      <c r="CY121" s="917"/>
      <c r="CZ121" s="917"/>
      <c r="DA121" s="917"/>
      <c r="DB121" s="917"/>
      <c r="DC121" s="917"/>
      <c r="DD121" s="917"/>
      <c r="DE121" s="917"/>
      <c r="DF121" s="918"/>
      <c r="DG121" s="894">
        <v>1668652</v>
      </c>
      <c r="DH121" s="895"/>
      <c r="DI121" s="895"/>
      <c r="DJ121" s="895"/>
      <c r="DK121" s="895"/>
      <c r="DL121" s="895">
        <v>1841008</v>
      </c>
      <c r="DM121" s="895"/>
      <c r="DN121" s="895"/>
      <c r="DO121" s="895"/>
      <c r="DP121" s="895"/>
      <c r="DQ121" s="895">
        <v>1773820</v>
      </c>
      <c r="DR121" s="895"/>
      <c r="DS121" s="895"/>
      <c r="DT121" s="895"/>
      <c r="DU121" s="895"/>
      <c r="DV121" s="872">
        <v>64.2</v>
      </c>
      <c r="DW121" s="872"/>
      <c r="DX121" s="872"/>
      <c r="DY121" s="872"/>
      <c r="DZ121" s="873"/>
    </row>
    <row r="122" spans="1:130" s="246" customFormat="1" ht="26.25" customHeight="1">
      <c r="A122" s="898"/>
      <c r="B122" s="899"/>
      <c r="C122" s="902" t="s">
        <v>436</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126</v>
      </c>
      <c r="AB122" s="858"/>
      <c r="AC122" s="858"/>
      <c r="AD122" s="858"/>
      <c r="AE122" s="859"/>
      <c r="AF122" s="860" t="s">
        <v>126</v>
      </c>
      <c r="AG122" s="858"/>
      <c r="AH122" s="858"/>
      <c r="AI122" s="858"/>
      <c r="AJ122" s="859"/>
      <c r="AK122" s="860" t="s">
        <v>126</v>
      </c>
      <c r="AL122" s="858"/>
      <c r="AM122" s="858"/>
      <c r="AN122" s="858"/>
      <c r="AO122" s="859"/>
      <c r="AP122" s="905" t="s">
        <v>126</v>
      </c>
      <c r="AQ122" s="906"/>
      <c r="AR122" s="906"/>
      <c r="AS122" s="906"/>
      <c r="AT122" s="907"/>
      <c r="AU122" s="967"/>
      <c r="AV122" s="968"/>
      <c r="AW122" s="968"/>
      <c r="AX122" s="968"/>
      <c r="AY122" s="969"/>
      <c r="AZ122" s="960" t="s">
        <v>456</v>
      </c>
      <c r="BA122" s="961"/>
      <c r="BB122" s="961"/>
      <c r="BC122" s="961"/>
      <c r="BD122" s="961"/>
      <c r="BE122" s="961"/>
      <c r="BF122" s="961"/>
      <c r="BG122" s="961"/>
      <c r="BH122" s="961"/>
      <c r="BI122" s="961"/>
      <c r="BJ122" s="961"/>
      <c r="BK122" s="961"/>
      <c r="BL122" s="961"/>
      <c r="BM122" s="961"/>
      <c r="BN122" s="961"/>
      <c r="BO122" s="961"/>
      <c r="BP122" s="962"/>
      <c r="BQ122" s="963">
        <v>6899712</v>
      </c>
      <c r="BR122" s="926"/>
      <c r="BS122" s="926"/>
      <c r="BT122" s="926"/>
      <c r="BU122" s="926"/>
      <c r="BV122" s="926">
        <v>6731634</v>
      </c>
      <c r="BW122" s="926"/>
      <c r="BX122" s="926"/>
      <c r="BY122" s="926"/>
      <c r="BZ122" s="926"/>
      <c r="CA122" s="926">
        <v>6583196</v>
      </c>
      <c r="CB122" s="926"/>
      <c r="CC122" s="926"/>
      <c r="CD122" s="926"/>
      <c r="CE122" s="926"/>
      <c r="CF122" s="927">
        <v>238.2</v>
      </c>
      <c r="CG122" s="928"/>
      <c r="CH122" s="928"/>
      <c r="CI122" s="928"/>
      <c r="CJ122" s="928"/>
      <c r="CK122" s="950"/>
      <c r="CL122" s="936"/>
      <c r="CM122" s="936"/>
      <c r="CN122" s="936"/>
      <c r="CO122" s="937"/>
      <c r="CP122" s="916" t="s">
        <v>394</v>
      </c>
      <c r="CQ122" s="917"/>
      <c r="CR122" s="917"/>
      <c r="CS122" s="917"/>
      <c r="CT122" s="917"/>
      <c r="CU122" s="917"/>
      <c r="CV122" s="917"/>
      <c r="CW122" s="917"/>
      <c r="CX122" s="917"/>
      <c r="CY122" s="917"/>
      <c r="CZ122" s="917"/>
      <c r="DA122" s="917"/>
      <c r="DB122" s="917"/>
      <c r="DC122" s="917"/>
      <c r="DD122" s="917"/>
      <c r="DE122" s="917"/>
      <c r="DF122" s="918"/>
      <c r="DG122" s="894">
        <v>9452</v>
      </c>
      <c r="DH122" s="895"/>
      <c r="DI122" s="895"/>
      <c r="DJ122" s="895"/>
      <c r="DK122" s="895"/>
      <c r="DL122" s="895">
        <v>9049</v>
      </c>
      <c r="DM122" s="895"/>
      <c r="DN122" s="895"/>
      <c r="DO122" s="895"/>
      <c r="DP122" s="895"/>
      <c r="DQ122" s="895">
        <v>7331</v>
      </c>
      <c r="DR122" s="895"/>
      <c r="DS122" s="895"/>
      <c r="DT122" s="895"/>
      <c r="DU122" s="895"/>
      <c r="DV122" s="872">
        <v>0.3</v>
      </c>
      <c r="DW122" s="872"/>
      <c r="DX122" s="872"/>
      <c r="DY122" s="872"/>
      <c r="DZ122" s="873"/>
    </row>
    <row r="123" spans="1:130" s="246" customFormat="1" ht="26.25" customHeight="1">
      <c r="A123" s="898"/>
      <c r="B123" s="899"/>
      <c r="C123" s="902" t="s">
        <v>442</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v>3919</v>
      </c>
      <c r="AB123" s="858"/>
      <c r="AC123" s="858"/>
      <c r="AD123" s="858"/>
      <c r="AE123" s="859"/>
      <c r="AF123" s="860">
        <v>3854</v>
      </c>
      <c r="AG123" s="858"/>
      <c r="AH123" s="858"/>
      <c r="AI123" s="858"/>
      <c r="AJ123" s="859"/>
      <c r="AK123" s="860">
        <v>3787</v>
      </c>
      <c r="AL123" s="858"/>
      <c r="AM123" s="858"/>
      <c r="AN123" s="858"/>
      <c r="AO123" s="859"/>
      <c r="AP123" s="905">
        <v>0.1</v>
      </c>
      <c r="AQ123" s="906"/>
      <c r="AR123" s="906"/>
      <c r="AS123" s="906"/>
      <c r="AT123" s="907"/>
      <c r="AU123" s="970"/>
      <c r="AV123" s="971"/>
      <c r="AW123" s="971"/>
      <c r="AX123" s="971"/>
      <c r="AY123" s="971"/>
      <c r="AZ123" s="277" t="s">
        <v>181</v>
      </c>
      <c r="BA123" s="277"/>
      <c r="BB123" s="277"/>
      <c r="BC123" s="277"/>
      <c r="BD123" s="277"/>
      <c r="BE123" s="277"/>
      <c r="BF123" s="277"/>
      <c r="BG123" s="277"/>
      <c r="BH123" s="277"/>
      <c r="BI123" s="277"/>
      <c r="BJ123" s="277"/>
      <c r="BK123" s="277"/>
      <c r="BL123" s="277"/>
      <c r="BM123" s="277"/>
      <c r="BN123" s="277"/>
      <c r="BO123" s="958" t="s">
        <v>457</v>
      </c>
      <c r="BP123" s="959"/>
      <c r="BQ123" s="913">
        <v>9569113</v>
      </c>
      <c r="BR123" s="914"/>
      <c r="BS123" s="914"/>
      <c r="BT123" s="914"/>
      <c r="BU123" s="914"/>
      <c r="BV123" s="914">
        <v>9440191</v>
      </c>
      <c r="BW123" s="914"/>
      <c r="BX123" s="914"/>
      <c r="BY123" s="914"/>
      <c r="BZ123" s="914"/>
      <c r="CA123" s="914">
        <v>9279793</v>
      </c>
      <c r="CB123" s="914"/>
      <c r="CC123" s="914"/>
      <c r="CD123" s="914"/>
      <c r="CE123" s="914"/>
      <c r="CF123" s="824"/>
      <c r="CG123" s="825"/>
      <c r="CH123" s="825"/>
      <c r="CI123" s="825"/>
      <c r="CJ123" s="915"/>
      <c r="CK123" s="950"/>
      <c r="CL123" s="936"/>
      <c r="CM123" s="936"/>
      <c r="CN123" s="936"/>
      <c r="CO123" s="937"/>
      <c r="CP123" s="916" t="s">
        <v>392</v>
      </c>
      <c r="CQ123" s="917"/>
      <c r="CR123" s="917"/>
      <c r="CS123" s="917"/>
      <c r="CT123" s="917"/>
      <c r="CU123" s="917"/>
      <c r="CV123" s="917"/>
      <c r="CW123" s="917"/>
      <c r="CX123" s="917"/>
      <c r="CY123" s="917"/>
      <c r="CZ123" s="917"/>
      <c r="DA123" s="917"/>
      <c r="DB123" s="917"/>
      <c r="DC123" s="917"/>
      <c r="DD123" s="917"/>
      <c r="DE123" s="917"/>
      <c r="DF123" s="918"/>
      <c r="DG123" s="857" t="s">
        <v>126</v>
      </c>
      <c r="DH123" s="858"/>
      <c r="DI123" s="858"/>
      <c r="DJ123" s="858"/>
      <c r="DK123" s="859"/>
      <c r="DL123" s="860" t="s">
        <v>126</v>
      </c>
      <c r="DM123" s="858"/>
      <c r="DN123" s="858"/>
      <c r="DO123" s="858"/>
      <c r="DP123" s="859"/>
      <c r="DQ123" s="860" t="s">
        <v>380</v>
      </c>
      <c r="DR123" s="858"/>
      <c r="DS123" s="858"/>
      <c r="DT123" s="858"/>
      <c r="DU123" s="859"/>
      <c r="DV123" s="905" t="s">
        <v>126</v>
      </c>
      <c r="DW123" s="906"/>
      <c r="DX123" s="906"/>
      <c r="DY123" s="906"/>
      <c r="DZ123" s="907"/>
    </row>
    <row r="124" spans="1:130" s="246" customFormat="1" ht="26.25" customHeight="1" thickBot="1">
      <c r="A124" s="898"/>
      <c r="B124" s="899"/>
      <c r="C124" s="902" t="s">
        <v>445</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126</v>
      </c>
      <c r="AB124" s="858"/>
      <c r="AC124" s="858"/>
      <c r="AD124" s="858"/>
      <c r="AE124" s="859"/>
      <c r="AF124" s="860" t="s">
        <v>126</v>
      </c>
      <c r="AG124" s="858"/>
      <c r="AH124" s="858"/>
      <c r="AI124" s="858"/>
      <c r="AJ124" s="859"/>
      <c r="AK124" s="860" t="s">
        <v>126</v>
      </c>
      <c r="AL124" s="858"/>
      <c r="AM124" s="858"/>
      <c r="AN124" s="858"/>
      <c r="AO124" s="859"/>
      <c r="AP124" s="905" t="s">
        <v>126</v>
      </c>
      <c r="AQ124" s="906"/>
      <c r="AR124" s="906"/>
      <c r="AS124" s="906"/>
      <c r="AT124" s="907"/>
      <c r="AU124" s="908" t="s">
        <v>458</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v>49.6</v>
      </c>
      <c r="BR124" s="912"/>
      <c r="BS124" s="912"/>
      <c r="BT124" s="912"/>
      <c r="BU124" s="912"/>
      <c r="BV124" s="912">
        <v>59.3</v>
      </c>
      <c r="BW124" s="912"/>
      <c r="BX124" s="912"/>
      <c r="BY124" s="912"/>
      <c r="BZ124" s="912"/>
      <c r="CA124" s="912">
        <v>64.7</v>
      </c>
      <c r="CB124" s="912"/>
      <c r="CC124" s="912"/>
      <c r="CD124" s="912"/>
      <c r="CE124" s="912"/>
      <c r="CF124" s="802"/>
      <c r="CG124" s="803"/>
      <c r="CH124" s="803"/>
      <c r="CI124" s="803"/>
      <c r="CJ124" s="943"/>
      <c r="CK124" s="951"/>
      <c r="CL124" s="951"/>
      <c r="CM124" s="951"/>
      <c r="CN124" s="951"/>
      <c r="CO124" s="952"/>
      <c r="CP124" s="916" t="s">
        <v>459</v>
      </c>
      <c r="CQ124" s="917"/>
      <c r="CR124" s="917"/>
      <c r="CS124" s="917"/>
      <c r="CT124" s="917"/>
      <c r="CU124" s="917"/>
      <c r="CV124" s="917"/>
      <c r="CW124" s="917"/>
      <c r="CX124" s="917"/>
      <c r="CY124" s="917"/>
      <c r="CZ124" s="917"/>
      <c r="DA124" s="917"/>
      <c r="DB124" s="917"/>
      <c r="DC124" s="917"/>
      <c r="DD124" s="917"/>
      <c r="DE124" s="917"/>
      <c r="DF124" s="918"/>
      <c r="DG124" s="840" t="s">
        <v>126</v>
      </c>
      <c r="DH124" s="841"/>
      <c r="DI124" s="841"/>
      <c r="DJ124" s="841"/>
      <c r="DK124" s="842"/>
      <c r="DL124" s="843" t="s">
        <v>126</v>
      </c>
      <c r="DM124" s="841"/>
      <c r="DN124" s="841"/>
      <c r="DO124" s="841"/>
      <c r="DP124" s="842"/>
      <c r="DQ124" s="843" t="s">
        <v>126</v>
      </c>
      <c r="DR124" s="841"/>
      <c r="DS124" s="841"/>
      <c r="DT124" s="841"/>
      <c r="DU124" s="842"/>
      <c r="DV124" s="929" t="s">
        <v>126</v>
      </c>
      <c r="DW124" s="930"/>
      <c r="DX124" s="930"/>
      <c r="DY124" s="930"/>
      <c r="DZ124" s="931"/>
    </row>
    <row r="125" spans="1:130" s="246" customFormat="1" ht="26.25" customHeight="1">
      <c r="A125" s="898"/>
      <c r="B125" s="899"/>
      <c r="C125" s="902" t="s">
        <v>447</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126</v>
      </c>
      <c r="AB125" s="858"/>
      <c r="AC125" s="858"/>
      <c r="AD125" s="858"/>
      <c r="AE125" s="859"/>
      <c r="AF125" s="860" t="s">
        <v>126</v>
      </c>
      <c r="AG125" s="858"/>
      <c r="AH125" s="858"/>
      <c r="AI125" s="858"/>
      <c r="AJ125" s="859"/>
      <c r="AK125" s="860" t="s">
        <v>428</v>
      </c>
      <c r="AL125" s="858"/>
      <c r="AM125" s="858"/>
      <c r="AN125" s="858"/>
      <c r="AO125" s="859"/>
      <c r="AP125" s="905" t="s">
        <v>126</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460</v>
      </c>
      <c r="CL125" s="933"/>
      <c r="CM125" s="933"/>
      <c r="CN125" s="933"/>
      <c r="CO125" s="934"/>
      <c r="CP125" s="941" t="s">
        <v>461</v>
      </c>
      <c r="CQ125" s="886"/>
      <c r="CR125" s="886"/>
      <c r="CS125" s="886"/>
      <c r="CT125" s="886"/>
      <c r="CU125" s="886"/>
      <c r="CV125" s="886"/>
      <c r="CW125" s="886"/>
      <c r="CX125" s="886"/>
      <c r="CY125" s="886"/>
      <c r="CZ125" s="886"/>
      <c r="DA125" s="886"/>
      <c r="DB125" s="886"/>
      <c r="DC125" s="886"/>
      <c r="DD125" s="886"/>
      <c r="DE125" s="886"/>
      <c r="DF125" s="887"/>
      <c r="DG125" s="942" t="s">
        <v>126</v>
      </c>
      <c r="DH125" s="923"/>
      <c r="DI125" s="923"/>
      <c r="DJ125" s="923"/>
      <c r="DK125" s="923"/>
      <c r="DL125" s="923" t="s">
        <v>126</v>
      </c>
      <c r="DM125" s="923"/>
      <c r="DN125" s="923"/>
      <c r="DO125" s="923"/>
      <c r="DP125" s="923"/>
      <c r="DQ125" s="923" t="s">
        <v>380</v>
      </c>
      <c r="DR125" s="923"/>
      <c r="DS125" s="923"/>
      <c r="DT125" s="923"/>
      <c r="DU125" s="923"/>
      <c r="DV125" s="924" t="s">
        <v>126</v>
      </c>
      <c r="DW125" s="924"/>
      <c r="DX125" s="924"/>
      <c r="DY125" s="924"/>
      <c r="DZ125" s="925"/>
    </row>
    <row r="126" spans="1:130" s="246" customFormat="1" ht="26.25" customHeight="1" thickBot="1">
      <c r="A126" s="898"/>
      <c r="B126" s="899"/>
      <c r="C126" s="902" t="s">
        <v>449</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v>6931</v>
      </c>
      <c r="AB126" s="858"/>
      <c r="AC126" s="858"/>
      <c r="AD126" s="858"/>
      <c r="AE126" s="859"/>
      <c r="AF126" s="860">
        <v>11687</v>
      </c>
      <c r="AG126" s="858"/>
      <c r="AH126" s="858"/>
      <c r="AI126" s="858"/>
      <c r="AJ126" s="859"/>
      <c r="AK126" s="860">
        <v>13070</v>
      </c>
      <c r="AL126" s="858"/>
      <c r="AM126" s="858"/>
      <c r="AN126" s="858"/>
      <c r="AO126" s="859"/>
      <c r="AP126" s="905">
        <v>0.5</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462</v>
      </c>
      <c r="CQ126" s="828"/>
      <c r="CR126" s="828"/>
      <c r="CS126" s="828"/>
      <c r="CT126" s="828"/>
      <c r="CU126" s="828"/>
      <c r="CV126" s="828"/>
      <c r="CW126" s="828"/>
      <c r="CX126" s="828"/>
      <c r="CY126" s="828"/>
      <c r="CZ126" s="828"/>
      <c r="DA126" s="828"/>
      <c r="DB126" s="828"/>
      <c r="DC126" s="828"/>
      <c r="DD126" s="828"/>
      <c r="DE126" s="828"/>
      <c r="DF126" s="829"/>
      <c r="DG126" s="894">
        <v>29228</v>
      </c>
      <c r="DH126" s="895"/>
      <c r="DI126" s="895"/>
      <c r="DJ126" s="895"/>
      <c r="DK126" s="895"/>
      <c r="DL126" s="895" t="s">
        <v>126</v>
      </c>
      <c r="DM126" s="895"/>
      <c r="DN126" s="895"/>
      <c r="DO126" s="895"/>
      <c r="DP126" s="895"/>
      <c r="DQ126" s="895" t="s">
        <v>380</v>
      </c>
      <c r="DR126" s="895"/>
      <c r="DS126" s="895"/>
      <c r="DT126" s="895"/>
      <c r="DU126" s="895"/>
      <c r="DV126" s="872" t="s">
        <v>126</v>
      </c>
      <c r="DW126" s="872"/>
      <c r="DX126" s="872"/>
      <c r="DY126" s="872"/>
      <c r="DZ126" s="873"/>
    </row>
    <row r="127" spans="1:130" s="246" customFormat="1" ht="26.25" customHeight="1">
      <c r="A127" s="900"/>
      <c r="B127" s="901"/>
      <c r="C127" s="919" t="s">
        <v>463</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t="s">
        <v>126</v>
      </c>
      <c r="AB127" s="858"/>
      <c r="AC127" s="858"/>
      <c r="AD127" s="858"/>
      <c r="AE127" s="859"/>
      <c r="AF127" s="860" t="s">
        <v>126</v>
      </c>
      <c r="AG127" s="858"/>
      <c r="AH127" s="858"/>
      <c r="AI127" s="858"/>
      <c r="AJ127" s="859"/>
      <c r="AK127" s="860" t="s">
        <v>126</v>
      </c>
      <c r="AL127" s="858"/>
      <c r="AM127" s="858"/>
      <c r="AN127" s="858"/>
      <c r="AO127" s="859"/>
      <c r="AP127" s="905" t="s">
        <v>126</v>
      </c>
      <c r="AQ127" s="906"/>
      <c r="AR127" s="906"/>
      <c r="AS127" s="906"/>
      <c r="AT127" s="907"/>
      <c r="AU127" s="282"/>
      <c r="AV127" s="282"/>
      <c r="AW127" s="282"/>
      <c r="AX127" s="922" t="s">
        <v>464</v>
      </c>
      <c r="AY127" s="890"/>
      <c r="AZ127" s="890"/>
      <c r="BA127" s="890"/>
      <c r="BB127" s="890"/>
      <c r="BC127" s="890"/>
      <c r="BD127" s="890"/>
      <c r="BE127" s="891"/>
      <c r="BF127" s="889" t="s">
        <v>465</v>
      </c>
      <c r="BG127" s="890"/>
      <c r="BH127" s="890"/>
      <c r="BI127" s="890"/>
      <c r="BJ127" s="890"/>
      <c r="BK127" s="890"/>
      <c r="BL127" s="891"/>
      <c r="BM127" s="889" t="s">
        <v>466</v>
      </c>
      <c r="BN127" s="890"/>
      <c r="BO127" s="890"/>
      <c r="BP127" s="890"/>
      <c r="BQ127" s="890"/>
      <c r="BR127" s="890"/>
      <c r="BS127" s="891"/>
      <c r="BT127" s="889" t="s">
        <v>467</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468</v>
      </c>
      <c r="CQ127" s="828"/>
      <c r="CR127" s="828"/>
      <c r="CS127" s="828"/>
      <c r="CT127" s="828"/>
      <c r="CU127" s="828"/>
      <c r="CV127" s="828"/>
      <c r="CW127" s="828"/>
      <c r="CX127" s="828"/>
      <c r="CY127" s="828"/>
      <c r="CZ127" s="828"/>
      <c r="DA127" s="828"/>
      <c r="DB127" s="828"/>
      <c r="DC127" s="828"/>
      <c r="DD127" s="828"/>
      <c r="DE127" s="828"/>
      <c r="DF127" s="829"/>
      <c r="DG127" s="894" t="s">
        <v>126</v>
      </c>
      <c r="DH127" s="895"/>
      <c r="DI127" s="895"/>
      <c r="DJ127" s="895"/>
      <c r="DK127" s="895"/>
      <c r="DL127" s="895" t="s">
        <v>126</v>
      </c>
      <c r="DM127" s="895"/>
      <c r="DN127" s="895"/>
      <c r="DO127" s="895"/>
      <c r="DP127" s="895"/>
      <c r="DQ127" s="895" t="s">
        <v>380</v>
      </c>
      <c r="DR127" s="895"/>
      <c r="DS127" s="895"/>
      <c r="DT127" s="895"/>
      <c r="DU127" s="895"/>
      <c r="DV127" s="872" t="s">
        <v>126</v>
      </c>
      <c r="DW127" s="872"/>
      <c r="DX127" s="872"/>
      <c r="DY127" s="872"/>
      <c r="DZ127" s="873"/>
    </row>
    <row r="128" spans="1:130" s="246" customFormat="1" ht="26.25" customHeight="1" thickBot="1">
      <c r="A128" s="874" t="s">
        <v>469</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470</v>
      </c>
      <c r="X128" s="876"/>
      <c r="Y128" s="876"/>
      <c r="Z128" s="877"/>
      <c r="AA128" s="878">
        <v>38460</v>
      </c>
      <c r="AB128" s="879"/>
      <c r="AC128" s="879"/>
      <c r="AD128" s="879"/>
      <c r="AE128" s="880"/>
      <c r="AF128" s="881">
        <v>38460</v>
      </c>
      <c r="AG128" s="879"/>
      <c r="AH128" s="879"/>
      <c r="AI128" s="879"/>
      <c r="AJ128" s="880"/>
      <c r="AK128" s="881">
        <v>38460</v>
      </c>
      <c r="AL128" s="879"/>
      <c r="AM128" s="879"/>
      <c r="AN128" s="879"/>
      <c r="AO128" s="880"/>
      <c r="AP128" s="882"/>
      <c r="AQ128" s="883"/>
      <c r="AR128" s="883"/>
      <c r="AS128" s="883"/>
      <c r="AT128" s="884"/>
      <c r="AU128" s="282"/>
      <c r="AV128" s="282"/>
      <c r="AW128" s="282"/>
      <c r="AX128" s="885" t="s">
        <v>471</v>
      </c>
      <c r="AY128" s="886"/>
      <c r="AZ128" s="886"/>
      <c r="BA128" s="886"/>
      <c r="BB128" s="886"/>
      <c r="BC128" s="886"/>
      <c r="BD128" s="886"/>
      <c r="BE128" s="887"/>
      <c r="BF128" s="864" t="s">
        <v>126</v>
      </c>
      <c r="BG128" s="865"/>
      <c r="BH128" s="865"/>
      <c r="BI128" s="865"/>
      <c r="BJ128" s="865"/>
      <c r="BK128" s="865"/>
      <c r="BL128" s="888"/>
      <c r="BM128" s="864">
        <v>15</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472</v>
      </c>
      <c r="CQ128" s="806"/>
      <c r="CR128" s="806"/>
      <c r="CS128" s="806"/>
      <c r="CT128" s="806"/>
      <c r="CU128" s="806"/>
      <c r="CV128" s="806"/>
      <c r="CW128" s="806"/>
      <c r="CX128" s="806"/>
      <c r="CY128" s="806"/>
      <c r="CZ128" s="806"/>
      <c r="DA128" s="806"/>
      <c r="DB128" s="806"/>
      <c r="DC128" s="806"/>
      <c r="DD128" s="806"/>
      <c r="DE128" s="806"/>
      <c r="DF128" s="807"/>
      <c r="DG128" s="868" t="s">
        <v>428</v>
      </c>
      <c r="DH128" s="869"/>
      <c r="DI128" s="869"/>
      <c r="DJ128" s="869"/>
      <c r="DK128" s="869"/>
      <c r="DL128" s="869" t="s">
        <v>126</v>
      </c>
      <c r="DM128" s="869"/>
      <c r="DN128" s="869"/>
      <c r="DO128" s="869"/>
      <c r="DP128" s="869"/>
      <c r="DQ128" s="869" t="s">
        <v>428</v>
      </c>
      <c r="DR128" s="869"/>
      <c r="DS128" s="869"/>
      <c r="DT128" s="869"/>
      <c r="DU128" s="869"/>
      <c r="DV128" s="870" t="s">
        <v>428</v>
      </c>
      <c r="DW128" s="870"/>
      <c r="DX128" s="870"/>
      <c r="DY128" s="870"/>
      <c r="DZ128" s="871"/>
    </row>
    <row r="129" spans="1:131" s="246" customFormat="1" ht="26.25" customHeight="1">
      <c r="A129" s="852" t="s">
        <v>105</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473</v>
      </c>
      <c r="X129" s="855"/>
      <c r="Y129" s="855"/>
      <c r="Z129" s="856"/>
      <c r="AA129" s="857">
        <v>3274725</v>
      </c>
      <c r="AB129" s="858"/>
      <c r="AC129" s="858"/>
      <c r="AD129" s="858"/>
      <c r="AE129" s="859"/>
      <c r="AF129" s="860">
        <v>3271607</v>
      </c>
      <c r="AG129" s="858"/>
      <c r="AH129" s="858"/>
      <c r="AI129" s="858"/>
      <c r="AJ129" s="859"/>
      <c r="AK129" s="860">
        <v>3288026</v>
      </c>
      <c r="AL129" s="858"/>
      <c r="AM129" s="858"/>
      <c r="AN129" s="858"/>
      <c r="AO129" s="859"/>
      <c r="AP129" s="861"/>
      <c r="AQ129" s="862"/>
      <c r="AR129" s="862"/>
      <c r="AS129" s="862"/>
      <c r="AT129" s="863"/>
      <c r="AU129" s="284"/>
      <c r="AV129" s="284"/>
      <c r="AW129" s="284"/>
      <c r="AX129" s="827" t="s">
        <v>474</v>
      </c>
      <c r="AY129" s="828"/>
      <c r="AZ129" s="828"/>
      <c r="BA129" s="828"/>
      <c r="BB129" s="828"/>
      <c r="BC129" s="828"/>
      <c r="BD129" s="828"/>
      <c r="BE129" s="829"/>
      <c r="BF129" s="847" t="s">
        <v>126</v>
      </c>
      <c r="BG129" s="848"/>
      <c r="BH129" s="848"/>
      <c r="BI129" s="848"/>
      <c r="BJ129" s="848"/>
      <c r="BK129" s="848"/>
      <c r="BL129" s="849"/>
      <c r="BM129" s="847">
        <v>20</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c r="A130" s="852" t="s">
        <v>475</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476</v>
      </c>
      <c r="X130" s="855"/>
      <c r="Y130" s="855"/>
      <c r="Z130" s="856"/>
      <c r="AA130" s="857">
        <v>510070</v>
      </c>
      <c r="AB130" s="858"/>
      <c r="AC130" s="858"/>
      <c r="AD130" s="858"/>
      <c r="AE130" s="859"/>
      <c r="AF130" s="860">
        <v>516501</v>
      </c>
      <c r="AG130" s="858"/>
      <c r="AH130" s="858"/>
      <c r="AI130" s="858"/>
      <c r="AJ130" s="859"/>
      <c r="AK130" s="860">
        <v>523762</v>
      </c>
      <c r="AL130" s="858"/>
      <c r="AM130" s="858"/>
      <c r="AN130" s="858"/>
      <c r="AO130" s="859"/>
      <c r="AP130" s="861"/>
      <c r="AQ130" s="862"/>
      <c r="AR130" s="862"/>
      <c r="AS130" s="862"/>
      <c r="AT130" s="863"/>
      <c r="AU130" s="284"/>
      <c r="AV130" s="284"/>
      <c r="AW130" s="284"/>
      <c r="AX130" s="827" t="s">
        <v>477</v>
      </c>
      <c r="AY130" s="828"/>
      <c r="AZ130" s="828"/>
      <c r="BA130" s="828"/>
      <c r="BB130" s="828"/>
      <c r="BC130" s="828"/>
      <c r="BD130" s="828"/>
      <c r="BE130" s="829"/>
      <c r="BF130" s="830">
        <v>8.3000000000000007</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478</v>
      </c>
      <c r="X131" s="838"/>
      <c r="Y131" s="838"/>
      <c r="Z131" s="839"/>
      <c r="AA131" s="840">
        <v>2764655</v>
      </c>
      <c r="AB131" s="841"/>
      <c r="AC131" s="841"/>
      <c r="AD131" s="841"/>
      <c r="AE131" s="842"/>
      <c r="AF131" s="843">
        <v>2755106</v>
      </c>
      <c r="AG131" s="841"/>
      <c r="AH131" s="841"/>
      <c r="AI131" s="841"/>
      <c r="AJ131" s="842"/>
      <c r="AK131" s="843">
        <v>2764264</v>
      </c>
      <c r="AL131" s="841"/>
      <c r="AM131" s="841"/>
      <c r="AN131" s="841"/>
      <c r="AO131" s="842"/>
      <c r="AP131" s="844"/>
      <c r="AQ131" s="845"/>
      <c r="AR131" s="845"/>
      <c r="AS131" s="845"/>
      <c r="AT131" s="846"/>
      <c r="AU131" s="284"/>
      <c r="AV131" s="284"/>
      <c r="AW131" s="284"/>
      <c r="AX131" s="805" t="s">
        <v>479</v>
      </c>
      <c r="AY131" s="806"/>
      <c r="AZ131" s="806"/>
      <c r="BA131" s="806"/>
      <c r="BB131" s="806"/>
      <c r="BC131" s="806"/>
      <c r="BD131" s="806"/>
      <c r="BE131" s="807"/>
      <c r="BF131" s="808">
        <v>64.7</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c r="A132" s="814" t="s">
        <v>480</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481</v>
      </c>
      <c r="W132" s="818"/>
      <c r="X132" s="818"/>
      <c r="Y132" s="818"/>
      <c r="Z132" s="819"/>
      <c r="AA132" s="820">
        <v>7.1680553270000003</v>
      </c>
      <c r="AB132" s="821"/>
      <c r="AC132" s="821"/>
      <c r="AD132" s="821"/>
      <c r="AE132" s="822"/>
      <c r="AF132" s="823">
        <v>8.4776411510000003</v>
      </c>
      <c r="AG132" s="821"/>
      <c r="AH132" s="821"/>
      <c r="AI132" s="821"/>
      <c r="AJ132" s="822"/>
      <c r="AK132" s="823">
        <v>9.4858522920000006</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482</v>
      </c>
      <c r="W133" s="797"/>
      <c r="X133" s="797"/>
      <c r="Y133" s="797"/>
      <c r="Z133" s="798"/>
      <c r="AA133" s="799">
        <v>8.3000000000000007</v>
      </c>
      <c r="AB133" s="800"/>
      <c r="AC133" s="800"/>
      <c r="AD133" s="800"/>
      <c r="AE133" s="801"/>
      <c r="AF133" s="799">
        <v>8.1</v>
      </c>
      <c r="AG133" s="800"/>
      <c r="AH133" s="800"/>
      <c r="AI133" s="800"/>
      <c r="AJ133" s="801"/>
      <c r="AK133" s="799">
        <v>8.3000000000000007</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sheetData>
  <sheetProtection algorithmName="SHA-512" hashValue="wRbjgboNXUNiK+3yoIhM1EkONqg3zxqR81e6nAnxw6EEc5cMMp/iBHEsGyf3nLXfGY02e1vwdOkOML3oP56HMQ==" saltValue="w8AMdSs9Yno8H6/OYok84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DQ110"/>
  <sheetViews>
    <sheetView showGridLines="0" view="pageBreakPreview" topLeftCell="AG1" zoomScale="70" zoomScaleNormal="85" zoomScaleSheetLayoutView="70" workbookViewId="0">
      <selection activeCell="DJ72" sqref="DJ72"/>
    </sheetView>
  </sheetViews>
  <sheetFormatPr defaultColWidth="0" defaultRowHeight="13.5" customHeight="1" zeroHeight="1"/>
  <cols>
    <col min="1" max="120" width="2.75" style="291" customWidth="1"/>
    <col min="121" max="121" width="0" style="290" hidden="1" customWidth="1"/>
    <col min="122" max="16384" width="9" style="290" hidden="1"/>
  </cols>
  <sheetData>
    <row r="1" spans="1:120">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row r="3" spans="1:120"/>
    <row r="4" spans="1:120"/>
    <row r="5" spans="1:120"/>
    <row r="6" spans="1:120"/>
    <row r="7" spans="1:120"/>
    <row r="8" spans="1:120"/>
    <row r="9" spans="1:120"/>
    <row r="10" spans="1:120"/>
    <row r="11" spans="1:120"/>
    <row r="12" spans="1:120"/>
    <row r="13" spans="1:120"/>
    <row r="14" spans="1:120"/>
    <row r="15" spans="1:120"/>
    <row r="16" spans="1:120">
      <c r="DP16" s="290"/>
    </row>
    <row r="17" spans="119:120">
      <c r="DP17" s="290"/>
    </row>
    <row r="18" spans="119:120"/>
    <row r="19" spans="119:120"/>
    <row r="20" spans="119:120">
      <c r="DO20" s="290"/>
      <c r="DP20" s="290"/>
    </row>
    <row r="21" spans="119:120">
      <c r="DP21" s="290"/>
    </row>
    <row r="22" spans="119:120"/>
    <row r="23" spans="119:120">
      <c r="DO23" s="290"/>
      <c r="DP23" s="290"/>
    </row>
    <row r="24" spans="119:120">
      <c r="DP24" s="290"/>
    </row>
    <row r="25" spans="119:120">
      <c r="DP25" s="290"/>
    </row>
    <row r="26" spans="119:120">
      <c r="DO26" s="290"/>
      <c r="DP26" s="290"/>
    </row>
    <row r="27" spans="119:120"/>
    <row r="28" spans="119:120">
      <c r="DO28" s="290"/>
      <c r="DP28" s="290"/>
    </row>
    <row r="29" spans="119:120">
      <c r="DP29" s="290"/>
    </row>
    <row r="30" spans="119:120"/>
    <row r="31" spans="119:120">
      <c r="DO31" s="290"/>
      <c r="DP31" s="290"/>
    </row>
    <row r="32" spans="119:120"/>
    <row r="33" spans="98:120">
      <c r="DO33" s="290"/>
      <c r="DP33" s="290"/>
    </row>
    <row r="34" spans="98:120">
      <c r="DM34" s="290"/>
    </row>
    <row r="35" spans="98:120">
      <c r="CT35" s="290"/>
      <c r="CU35" s="290"/>
      <c r="CV35" s="290"/>
      <c r="CY35" s="290"/>
      <c r="CZ35" s="290"/>
      <c r="DA35" s="290"/>
      <c r="DD35" s="290"/>
      <c r="DE35" s="290"/>
      <c r="DF35" s="290"/>
      <c r="DI35" s="290"/>
      <c r="DJ35" s="290"/>
      <c r="DK35" s="290"/>
      <c r="DM35" s="290"/>
      <c r="DN35" s="290"/>
      <c r="DO35" s="290"/>
      <c r="DP35" s="290"/>
    </row>
    <row r="36" spans="98:120"/>
    <row r="37" spans="98:120">
      <c r="CW37" s="290"/>
      <c r="DB37" s="290"/>
      <c r="DG37" s="290"/>
      <c r="DL37" s="290"/>
      <c r="DP37" s="290"/>
    </row>
    <row r="38" spans="98:120">
      <c r="CT38" s="290"/>
      <c r="CU38" s="290"/>
      <c r="CV38" s="290"/>
      <c r="CW38" s="290"/>
      <c r="CY38" s="290"/>
      <c r="CZ38" s="290"/>
      <c r="DA38" s="290"/>
      <c r="DB38" s="290"/>
      <c r="DD38" s="290"/>
      <c r="DE38" s="290"/>
      <c r="DF38" s="290"/>
      <c r="DG38" s="290"/>
      <c r="DI38" s="290"/>
      <c r="DJ38" s="290"/>
      <c r="DK38" s="290"/>
      <c r="DL38" s="290"/>
      <c r="DN38" s="290"/>
      <c r="DO38" s="290"/>
      <c r="DP38" s="290"/>
    </row>
    <row r="39" spans="98:120"/>
    <row r="40" spans="98:120"/>
    <row r="41" spans="98:120"/>
    <row r="42" spans="98:120"/>
    <row r="43" spans="98:120"/>
    <row r="44" spans="98:120"/>
    <row r="45" spans="98:120"/>
    <row r="46" spans="98:120"/>
    <row r="47" spans="98:120"/>
    <row r="48" spans="98:120"/>
    <row r="49" spans="22:120">
      <c r="DN49" s="290"/>
      <c r="DO49" s="290"/>
      <c r="DP49" s="29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0"/>
      <c r="CS63" s="290"/>
      <c r="CX63" s="290"/>
      <c r="DC63" s="290"/>
      <c r="DH63" s="290"/>
    </row>
    <row r="64" spans="22:120">
      <c r="V64" s="290"/>
    </row>
    <row r="65" spans="15:120">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c r="Q66" s="290"/>
      <c r="S66" s="290"/>
      <c r="U66" s="290"/>
      <c r="DM66" s="290"/>
    </row>
    <row r="67" spans="15:120">
      <c r="O67" s="290"/>
      <c r="P67" s="290"/>
      <c r="R67" s="290"/>
      <c r="T67" s="290"/>
      <c r="Y67" s="290"/>
      <c r="CT67" s="290"/>
      <c r="CV67" s="290"/>
      <c r="CW67" s="290"/>
      <c r="CY67" s="290"/>
      <c r="DA67" s="290"/>
      <c r="DB67" s="290"/>
      <c r="DD67" s="290"/>
      <c r="DF67" s="290"/>
      <c r="DG67" s="290"/>
      <c r="DI67" s="290"/>
      <c r="DK67" s="290"/>
      <c r="DL67" s="290"/>
      <c r="DN67" s="290"/>
      <c r="DO67" s="290"/>
      <c r="DP67" s="290"/>
    </row>
    <row r="68" spans="15:120"/>
    <row r="69" spans="15:120"/>
    <row r="70" spans="15:120"/>
    <row r="71" spans="15:120"/>
    <row r="72" spans="15:120">
      <c r="DP72" s="290"/>
    </row>
    <row r="73" spans="15:120">
      <c r="DP73" s="29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0"/>
      <c r="CX96" s="290"/>
      <c r="DC96" s="290"/>
      <c r="DH96" s="290"/>
    </row>
    <row r="97" spans="24:120">
      <c r="CS97" s="290"/>
      <c r="CX97" s="290"/>
      <c r="DC97" s="290"/>
      <c r="DH97" s="290"/>
      <c r="DP97" s="291" t="s">
        <v>483</v>
      </c>
    </row>
    <row r="98" spans="24:120" hidden="1">
      <c r="CS98" s="290"/>
      <c r="CX98" s="290"/>
      <c r="DC98" s="290"/>
      <c r="DH98" s="290"/>
    </row>
    <row r="99" spans="24:120" hidden="1">
      <c r="CS99" s="290"/>
      <c r="CX99" s="290"/>
      <c r="DC99" s="290"/>
      <c r="DH99" s="290"/>
    </row>
    <row r="100" spans="24:120" hidden="1"/>
    <row r="101" spans="24:120" ht="12" hidden="1" customHeight="1">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c r="CU102" s="290"/>
      <c r="CZ102" s="290"/>
      <c r="DE102" s="290"/>
      <c r="DJ102" s="290"/>
      <c r="DM102" s="290"/>
    </row>
    <row r="103" spans="24:120" hidden="1">
      <c r="CT103" s="290"/>
      <c r="CV103" s="290"/>
      <c r="CW103" s="290"/>
      <c r="CY103" s="290"/>
      <c r="DA103" s="290"/>
      <c r="DB103" s="290"/>
      <c r="DD103" s="290"/>
      <c r="DF103" s="290"/>
      <c r="DG103" s="290"/>
      <c r="DI103" s="290"/>
      <c r="DK103" s="290"/>
      <c r="DL103" s="290"/>
      <c r="DM103" s="290"/>
      <c r="DN103" s="290"/>
      <c r="DO103" s="290"/>
      <c r="DP103" s="290"/>
    </row>
    <row r="104" spans="24:120" hidden="1">
      <c r="CV104" s="290"/>
      <c r="CW104" s="290"/>
      <c r="DA104" s="290"/>
      <c r="DB104" s="290"/>
      <c r="DF104" s="290"/>
      <c r="DG104" s="290"/>
      <c r="DK104" s="290"/>
      <c r="DL104" s="290"/>
      <c r="DN104" s="290"/>
      <c r="DO104" s="290"/>
      <c r="DP104" s="290"/>
    </row>
    <row r="105" spans="24:120" ht="12.75" hidden="1" customHeight="1"/>
    <row r="106" spans="24:120" hidden="1"/>
    <row r="107" spans="24:120" hidden="1"/>
    <row r="108" spans="24:120" hidden="1"/>
    <row r="109" spans="24:120" hidden="1"/>
    <row r="110" spans="24:120" hidden="1"/>
  </sheetData>
  <sheetProtection algorithmName="SHA-512" hashValue="lK1v13lucSeyVfi/9QT7TbF4olucxl36QGC4F060AmgjD/dT8SlXkEnS/p2f0PVDfZ16CBhZRl8lOxfYuvxnzA==" saltValue="p9kyOQrVgZecntEYD9iW/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sheetPr>
    <pageSetUpPr fitToPage="1"/>
  </sheetPr>
  <dimension ref="A1:DL103"/>
  <sheetViews>
    <sheetView showGridLines="0" zoomScale="70" zoomScaleNormal="70" zoomScaleSheetLayoutView="55" workbookViewId="0"/>
  </sheetViews>
  <sheetFormatPr defaultColWidth="0" defaultRowHeight="13.5" customHeight="1" zeroHeight="1"/>
  <cols>
    <col min="1" max="116" width="2.625" style="291" customWidth="1"/>
    <col min="117" max="16384" width="9" style="290" hidden="1"/>
  </cols>
  <sheetData>
    <row r="1" spans="2:116">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row r="3" spans="2:116"/>
    <row r="4" spans="2:116">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row r="7" spans="2:116"/>
    <row r="8" spans="2:116"/>
    <row r="9" spans="2:116"/>
    <row r="10" spans="2:116"/>
    <row r="11" spans="2:116"/>
    <row r="12" spans="2:116"/>
    <row r="13" spans="2:116"/>
    <row r="14" spans="2:116"/>
    <row r="15" spans="2:116"/>
    <row r="16" spans="2:116"/>
    <row r="17" spans="9:116"/>
    <row r="18" spans="9:116">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row r="20" spans="9:116"/>
    <row r="21" spans="9:116">
      <c r="DL21" s="290"/>
    </row>
    <row r="22" spans="9:116">
      <c r="DI22" s="290"/>
      <c r="DJ22" s="290"/>
      <c r="DK22" s="290"/>
      <c r="DL22" s="290"/>
    </row>
    <row r="23" spans="9:116">
      <c r="CY23" s="290"/>
      <c r="CZ23" s="290"/>
      <c r="DA23" s="290"/>
      <c r="DB23" s="290"/>
      <c r="DC23" s="290"/>
      <c r="DD23" s="290"/>
      <c r="DE23" s="290"/>
      <c r="DF23" s="290"/>
      <c r="DG23" s="290"/>
      <c r="DH23" s="290"/>
      <c r="DI23" s="290"/>
      <c r="DJ23" s="290"/>
      <c r="DK23" s="290"/>
      <c r="DL23" s="290"/>
    </row>
    <row r="24" spans="9:116"/>
    <row r="25" spans="9:116"/>
    <row r="26" spans="9:116"/>
    <row r="27" spans="9:116"/>
    <row r="28" spans="9:116"/>
    <row r="29" spans="9:116"/>
    <row r="30" spans="9:116"/>
    <row r="31" spans="9:116"/>
    <row r="32" spans="9:116"/>
    <row r="33" spans="15:116"/>
    <row r="34" spans="15:116"/>
    <row r="35" spans="15:116">
      <c r="CZ35" s="290"/>
      <c r="DA35" s="290"/>
      <c r="DB35" s="290"/>
      <c r="DC35" s="290"/>
      <c r="DD35" s="290"/>
      <c r="DE35" s="290"/>
      <c r="DF35" s="290"/>
      <c r="DG35" s="290"/>
      <c r="DH35" s="290"/>
      <c r="DI35" s="290"/>
      <c r="DJ35" s="290"/>
      <c r="DK35" s="290"/>
      <c r="DL35" s="290"/>
    </row>
    <row r="36" spans="15:116"/>
    <row r="37" spans="15:116">
      <c r="DL37" s="290"/>
    </row>
    <row r="38" spans="15:116">
      <c r="DI38" s="290"/>
      <c r="DJ38" s="290"/>
      <c r="DK38" s="290"/>
      <c r="DL38" s="290"/>
    </row>
    <row r="39" spans="15:116"/>
    <row r="40" spans="15:116"/>
    <row r="41" spans="15:116"/>
    <row r="42" spans="15:116"/>
    <row r="43" spans="15:116">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c r="DL44" s="290"/>
    </row>
    <row r="45" spans="15:116"/>
    <row r="46" spans="15:116">
      <c r="DA46" s="290"/>
      <c r="DB46" s="290"/>
      <c r="DC46" s="290"/>
      <c r="DD46" s="290"/>
      <c r="DE46" s="290"/>
      <c r="DF46" s="290"/>
      <c r="DG46" s="290"/>
      <c r="DH46" s="290"/>
      <c r="DI46" s="290"/>
      <c r="DJ46" s="290"/>
      <c r="DK46" s="290"/>
      <c r="DL46" s="290"/>
    </row>
    <row r="47" spans="15:116"/>
    <row r="48" spans="15:116"/>
    <row r="49" spans="104:116"/>
    <row r="50" spans="104:116">
      <c r="CZ50" s="290"/>
      <c r="DA50" s="290"/>
      <c r="DB50" s="290"/>
      <c r="DC50" s="290"/>
      <c r="DD50" s="290"/>
      <c r="DE50" s="290"/>
      <c r="DF50" s="290"/>
      <c r="DG50" s="290"/>
      <c r="DH50" s="290"/>
      <c r="DI50" s="290"/>
      <c r="DJ50" s="290"/>
      <c r="DK50" s="290"/>
      <c r="DL50" s="290"/>
    </row>
    <row r="51" spans="104:116"/>
    <row r="52" spans="104:116"/>
    <row r="53" spans="104:116">
      <c r="DL53" s="29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0"/>
      <c r="DD67" s="290"/>
      <c r="DE67" s="290"/>
      <c r="DF67" s="290"/>
      <c r="DG67" s="290"/>
      <c r="DH67" s="290"/>
      <c r="DI67" s="290"/>
      <c r="DJ67" s="290"/>
      <c r="DK67" s="290"/>
      <c r="DL67" s="29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XpNzhQEn2b8E5gF2FGbUIyERBI7cjbArgDzpw6Oa9PszHblbz0EYPMDnOX5ovEptzmRX68Yio3Y062yqDDwUfw==" saltValue="X5M+k9PQLaWxN4QHk79R6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sheetPr>
    <pageSetUpPr fitToPage="1"/>
  </sheetPr>
  <dimension ref="A1:AZ74"/>
  <sheetViews>
    <sheetView showGridLines="0" view="pageBreakPreview" topLeftCell="A40" workbookViewId="0"/>
  </sheetViews>
  <sheetFormatPr defaultColWidth="0" defaultRowHeight="13.5" customHeight="1" zeroHeight="1"/>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c r="AS1" s="293"/>
      <c r="AT1" s="293"/>
    </row>
    <row r="2" spans="1:46">
      <c r="AS2" s="293"/>
      <c r="AT2" s="293"/>
    </row>
    <row r="3" spans="1:46">
      <c r="AS3" s="293"/>
      <c r="AT3" s="293"/>
    </row>
    <row r="4" spans="1:46">
      <c r="AS4" s="293"/>
      <c r="AT4" s="293"/>
    </row>
    <row r="5" spans="1:46" ht="17.25">
      <c r="A5" s="294" t="s">
        <v>484</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485</v>
      </c>
      <c r="AL6" s="298"/>
      <c r="AM6" s="298"/>
      <c r="AN6" s="298"/>
      <c r="AO6" s="293"/>
      <c r="AP6" s="293"/>
      <c r="AQ6" s="293"/>
      <c r="AR6" s="293"/>
    </row>
    <row r="7" spans="1:46">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3" t="s">
        <v>486</v>
      </c>
      <c r="AP7" s="303"/>
      <c r="AQ7" s="304" t="s">
        <v>487</v>
      </c>
      <c r="AR7" s="305"/>
    </row>
    <row r="8" spans="1:46">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4"/>
      <c r="AP8" s="309" t="s">
        <v>488</v>
      </c>
      <c r="AQ8" s="310" t="s">
        <v>489</v>
      </c>
      <c r="AR8" s="311" t="s">
        <v>490</v>
      </c>
    </row>
    <row r="9" spans="1:46">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7" t="s">
        <v>491</v>
      </c>
      <c r="AL9" s="1228"/>
      <c r="AM9" s="1228"/>
      <c r="AN9" s="1229"/>
      <c r="AO9" s="312">
        <v>874084</v>
      </c>
      <c r="AP9" s="312">
        <v>92116</v>
      </c>
      <c r="AQ9" s="313">
        <v>107683</v>
      </c>
      <c r="AR9" s="314">
        <v>-14.5</v>
      </c>
    </row>
    <row r="10" spans="1:46">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7" t="s">
        <v>492</v>
      </c>
      <c r="AL10" s="1228"/>
      <c r="AM10" s="1228"/>
      <c r="AN10" s="1229"/>
      <c r="AO10" s="315">
        <v>179253</v>
      </c>
      <c r="AP10" s="315">
        <v>18891</v>
      </c>
      <c r="AQ10" s="316">
        <v>13084</v>
      </c>
      <c r="AR10" s="317">
        <v>44.4</v>
      </c>
    </row>
    <row r="11" spans="1:46" ht="13.5" customHeight="1">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7" t="s">
        <v>493</v>
      </c>
      <c r="AL11" s="1228"/>
      <c r="AM11" s="1228"/>
      <c r="AN11" s="1229"/>
      <c r="AO11" s="315">
        <v>87488</v>
      </c>
      <c r="AP11" s="315">
        <v>9220</v>
      </c>
      <c r="AQ11" s="316">
        <v>13980</v>
      </c>
      <c r="AR11" s="317">
        <v>-34</v>
      </c>
    </row>
    <row r="12" spans="1:46" ht="13.5" customHeight="1">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7" t="s">
        <v>494</v>
      </c>
      <c r="AL12" s="1228"/>
      <c r="AM12" s="1228"/>
      <c r="AN12" s="1229"/>
      <c r="AO12" s="315">
        <v>43517</v>
      </c>
      <c r="AP12" s="315">
        <v>4586</v>
      </c>
      <c r="AQ12" s="316">
        <v>1895</v>
      </c>
      <c r="AR12" s="317">
        <v>142</v>
      </c>
    </row>
    <row r="13" spans="1:46" ht="13.5" customHeight="1">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7" t="s">
        <v>495</v>
      </c>
      <c r="AL13" s="1228"/>
      <c r="AM13" s="1228"/>
      <c r="AN13" s="1229"/>
      <c r="AO13" s="315" t="s">
        <v>496</v>
      </c>
      <c r="AP13" s="315" t="s">
        <v>496</v>
      </c>
      <c r="AQ13" s="316" t="s">
        <v>496</v>
      </c>
      <c r="AR13" s="317" t="s">
        <v>496</v>
      </c>
    </row>
    <row r="14" spans="1:46" ht="13.5" customHeight="1">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7" t="s">
        <v>497</v>
      </c>
      <c r="AL14" s="1228"/>
      <c r="AM14" s="1228"/>
      <c r="AN14" s="1229"/>
      <c r="AO14" s="315">
        <v>29954</v>
      </c>
      <c r="AP14" s="315">
        <v>3157</v>
      </c>
      <c r="AQ14" s="316">
        <v>5185</v>
      </c>
      <c r="AR14" s="317">
        <v>-39.1</v>
      </c>
    </row>
    <row r="15" spans="1:46" ht="13.5" customHeight="1">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7" t="s">
        <v>498</v>
      </c>
      <c r="AL15" s="1228"/>
      <c r="AM15" s="1228"/>
      <c r="AN15" s="1229"/>
      <c r="AO15" s="315">
        <v>8002</v>
      </c>
      <c r="AP15" s="315">
        <v>843</v>
      </c>
      <c r="AQ15" s="316">
        <v>2748</v>
      </c>
      <c r="AR15" s="317">
        <v>-69.3</v>
      </c>
    </row>
    <row r="16" spans="1:46">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30" t="s">
        <v>499</v>
      </c>
      <c r="AL16" s="1231"/>
      <c r="AM16" s="1231"/>
      <c r="AN16" s="1232"/>
      <c r="AO16" s="315">
        <v>-66578</v>
      </c>
      <c r="AP16" s="315">
        <v>-7016</v>
      </c>
      <c r="AQ16" s="316">
        <v>-9965</v>
      </c>
      <c r="AR16" s="317">
        <v>-29.6</v>
      </c>
    </row>
    <row r="17" spans="1:46">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30" t="s">
        <v>181</v>
      </c>
      <c r="AL17" s="1231"/>
      <c r="AM17" s="1231"/>
      <c r="AN17" s="1232"/>
      <c r="AO17" s="315">
        <v>1155720</v>
      </c>
      <c r="AP17" s="315">
        <v>121796</v>
      </c>
      <c r="AQ17" s="316">
        <v>134610</v>
      </c>
      <c r="AR17" s="317">
        <v>-9.5</v>
      </c>
    </row>
    <row r="18" spans="1:46">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500</v>
      </c>
      <c r="AL19" s="293"/>
      <c r="AM19" s="293"/>
      <c r="AN19" s="293"/>
      <c r="AO19" s="293"/>
      <c r="AP19" s="293"/>
      <c r="AQ19" s="293"/>
      <c r="AR19" s="293"/>
    </row>
    <row r="20" spans="1:46">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501</v>
      </c>
      <c r="AP20" s="323" t="s">
        <v>502</v>
      </c>
      <c r="AQ20" s="324" t="s">
        <v>503</v>
      </c>
      <c r="AR20" s="325"/>
    </row>
    <row r="21" spans="1:46" s="331" customFormat="1">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4" t="s">
        <v>504</v>
      </c>
      <c r="AL21" s="1225"/>
      <c r="AM21" s="1225"/>
      <c r="AN21" s="1226"/>
      <c r="AO21" s="327">
        <v>11.07</v>
      </c>
      <c r="AP21" s="328">
        <v>12.5</v>
      </c>
      <c r="AQ21" s="329">
        <v>-1.43</v>
      </c>
      <c r="AR21" s="298"/>
      <c r="AS21" s="330"/>
      <c r="AT21" s="326"/>
    </row>
    <row r="22" spans="1:46" s="331" customFormat="1">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4" t="s">
        <v>505</v>
      </c>
      <c r="AL22" s="1225"/>
      <c r="AM22" s="1225"/>
      <c r="AN22" s="1226"/>
      <c r="AO22" s="332">
        <v>95.7</v>
      </c>
      <c r="AP22" s="333">
        <v>95.7</v>
      </c>
      <c r="AQ22" s="334">
        <v>0</v>
      </c>
      <c r="AR22" s="318"/>
      <c r="AS22" s="330"/>
      <c r="AT22" s="326"/>
    </row>
    <row r="23" spans="1:46" s="331" customFormat="1">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c r="A26" s="298" t="s">
        <v>506</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c r="A27" s="339"/>
      <c r="AO27" s="293"/>
      <c r="AP27" s="293"/>
      <c r="AQ27" s="293"/>
      <c r="AR27" s="293"/>
      <c r="AS27" s="293"/>
      <c r="AT27" s="293"/>
    </row>
    <row r="28" spans="1:46" ht="17.25">
      <c r="A28" s="294" t="s">
        <v>507</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508</v>
      </c>
      <c r="AL29" s="298"/>
      <c r="AM29" s="298"/>
      <c r="AN29" s="298"/>
      <c r="AO29" s="293"/>
      <c r="AP29" s="293"/>
      <c r="AQ29" s="293"/>
      <c r="AR29" s="293"/>
      <c r="AS29" s="341"/>
    </row>
    <row r="30" spans="1:46">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3" t="s">
        <v>486</v>
      </c>
      <c r="AP30" s="303"/>
      <c r="AQ30" s="304" t="s">
        <v>487</v>
      </c>
      <c r="AR30" s="305"/>
    </row>
    <row r="31" spans="1:46">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4"/>
      <c r="AP31" s="309" t="s">
        <v>488</v>
      </c>
      <c r="AQ31" s="310" t="s">
        <v>489</v>
      </c>
      <c r="AR31" s="311" t="s">
        <v>490</v>
      </c>
    </row>
    <row r="32" spans="1:46" ht="27" customHeight="1">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5" t="s">
        <v>509</v>
      </c>
      <c r="AL32" s="1216"/>
      <c r="AM32" s="1216"/>
      <c r="AN32" s="1217"/>
      <c r="AO32" s="342">
        <v>481503</v>
      </c>
      <c r="AP32" s="342">
        <v>50743</v>
      </c>
      <c r="AQ32" s="343">
        <v>66752</v>
      </c>
      <c r="AR32" s="344">
        <v>-24</v>
      </c>
    </row>
    <row r="33" spans="1:46" ht="13.5" customHeight="1">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5" t="s">
        <v>510</v>
      </c>
      <c r="AL33" s="1216"/>
      <c r="AM33" s="1216"/>
      <c r="AN33" s="1217"/>
      <c r="AO33" s="342" t="s">
        <v>496</v>
      </c>
      <c r="AP33" s="342" t="s">
        <v>496</v>
      </c>
      <c r="AQ33" s="343" t="s">
        <v>496</v>
      </c>
      <c r="AR33" s="344" t="s">
        <v>496</v>
      </c>
    </row>
    <row r="34" spans="1:46" ht="27" customHeight="1">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5" t="s">
        <v>511</v>
      </c>
      <c r="AL34" s="1216"/>
      <c r="AM34" s="1216"/>
      <c r="AN34" s="1217"/>
      <c r="AO34" s="342" t="s">
        <v>496</v>
      </c>
      <c r="AP34" s="342" t="s">
        <v>496</v>
      </c>
      <c r="AQ34" s="343" t="s">
        <v>496</v>
      </c>
      <c r="AR34" s="344" t="s">
        <v>496</v>
      </c>
    </row>
    <row r="35" spans="1:46" ht="27" customHeight="1">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5" t="s">
        <v>512</v>
      </c>
      <c r="AL35" s="1216"/>
      <c r="AM35" s="1216"/>
      <c r="AN35" s="1217"/>
      <c r="AO35" s="342">
        <v>290153</v>
      </c>
      <c r="AP35" s="342">
        <v>30578</v>
      </c>
      <c r="AQ35" s="343">
        <v>23231</v>
      </c>
      <c r="AR35" s="344">
        <v>31.6</v>
      </c>
    </row>
    <row r="36" spans="1:46" ht="27" customHeight="1">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5" t="s">
        <v>513</v>
      </c>
      <c r="AL36" s="1216"/>
      <c r="AM36" s="1216"/>
      <c r="AN36" s="1217"/>
      <c r="AO36" s="342">
        <v>35923</v>
      </c>
      <c r="AP36" s="342">
        <v>3786</v>
      </c>
      <c r="AQ36" s="343">
        <v>3463</v>
      </c>
      <c r="AR36" s="344">
        <v>9.3000000000000007</v>
      </c>
    </row>
    <row r="37" spans="1:46" ht="13.5" customHeight="1">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5" t="s">
        <v>514</v>
      </c>
      <c r="AL37" s="1216"/>
      <c r="AM37" s="1216"/>
      <c r="AN37" s="1217"/>
      <c r="AO37" s="342">
        <v>16857</v>
      </c>
      <c r="AP37" s="342">
        <v>1776</v>
      </c>
      <c r="AQ37" s="343">
        <v>751</v>
      </c>
      <c r="AR37" s="344">
        <v>136.5</v>
      </c>
    </row>
    <row r="38" spans="1:46" ht="27" customHeight="1">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8" t="s">
        <v>515</v>
      </c>
      <c r="AL38" s="1219"/>
      <c r="AM38" s="1219"/>
      <c r="AN38" s="1220"/>
      <c r="AO38" s="345" t="s">
        <v>496</v>
      </c>
      <c r="AP38" s="345" t="s">
        <v>496</v>
      </c>
      <c r="AQ38" s="346">
        <v>11</v>
      </c>
      <c r="AR38" s="334" t="s">
        <v>496</v>
      </c>
      <c r="AS38" s="341"/>
    </row>
    <row r="39" spans="1:46">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8" t="s">
        <v>516</v>
      </c>
      <c r="AL39" s="1219"/>
      <c r="AM39" s="1219"/>
      <c r="AN39" s="1220"/>
      <c r="AO39" s="342">
        <v>-38460</v>
      </c>
      <c r="AP39" s="342">
        <v>-4053</v>
      </c>
      <c r="AQ39" s="343">
        <v>-2100</v>
      </c>
      <c r="AR39" s="344">
        <v>93</v>
      </c>
      <c r="AS39" s="341"/>
    </row>
    <row r="40" spans="1:46" ht="27" customHeight="1">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5" t="s">
        <v>517</v>
      </c>
      <c r="AL40" s="1216"/>
      <c r="AM40" s="1216"/>
      <c r="AN40" s="1217"/>
      <c r="AO40" s="342">
        <v>-523762</v>
      </c>
      <c r="AP40" s="342">
        <v>-55197</v>
      </c>
      <c r="AQ40" s="343">
        <v>-67233</v>
      </c>
      <c r="AR40" s="344">
        <v>-17.899999999999999</v>
      </c>
      <c r="AS40" s="341"/>
    </row>
    <row r="41" spans="1:46">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1" t="s">
        <v>292</v>
      </c>
      <c r="AL41" s="1222"/>
      <c r="AM41" s="1222"/>
      <c r="AN41" s="1223"/>
      <c r="AO41" s="342">
        <v>262214</v>
      </c>
      <c r="AP41" s="342">
        <v>27633</v>
      </c>
      <c r="AQ41" s="343">
        <v>24874</v>
      </c>
      <c r="AR41" s="344">
        <v>11.1</v>
      </c>
      <c r="AS41" s="341"/>
    </row>
    <row r="42" spans="1:46">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518</v>
      </c>
      <c r="AL42" s="293"/>
      <c r="AM42" s="293"/>
      <c r="AN42" s="293"/>
      <c r="AO42" s="293"/>
      <c r="AP42" s="293"/>
      <c r="AQ42" s="318"/>
      <c r="AR42" s="318"/>
      <c r="AS42" s="341"/>
    </row>
    <row r="43" spans="1:46">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c r="A47" s="351" t="s">
        <v>519</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520</v>
      </c>
      <c r="AL48" s="352"/>
      <c r="AM48" s="352"/>
      <c r="AN48" s="352"/>
      <c r="AO48" s="352"/>
      <c r="AP48" s="352"/>
      <c r="AQ48" s="353"/>
      <c r="AR48" s="352"/>
    </row>
    <row r="49" spans="1:44" ht="13.5" customHeight="1">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8" t="s">
        <v>486</v>
      </c>
      <c r="AN49" s="1210" t="s">
        <v>521</v>
      </c>
      <c r="AO49" s="1211"/>
      <c r="AP49" s="1211"/>
      <c r="AQ49" s="1211"/>
      <c r="AR49" s="1212"/>
    </row>
    <row r="50" spans="1:44">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9"/>
      <c r="AN50" s="358" t="s">
        <v>522</v>
      </c>
      <c r="AO50" s="359" t="s">
        <v>523</v>
      </c>
      <c r="AP50" s="360" t="s">
        <v>524</v>
      </c>
      <c r="AQ50" s="361" t="s">
        <v>525</v>
      </c>
      <c r="AR50" s="362" t="s">
        <v>526</v>
      </c>
    </row>
    <row r="51" spans="1:44">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527</v>
      </c>
      <c r="AL51" s="355"/>
      <c r="AM51" s="363">
        <v>691790</v>
      </c>
      <c r="AN51" s="364">
        <v>70584</v>
      </c>
      <c r="AO51" s="365">
        <v>12.8</v>
      </c>
      <c r="AP51" s="366">
        <v>128485</v>
      </c>
      <c r="AQ51" s="367">
        <v>8.6999999999999993</v>
      </c>
      <c r="AR51" s="368">
        <v>4.0999999999999996</v>
      </c>
    </row>
    <row r="52" spans="1:44">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528</v>
      </c>
      <c r="AM52" s="371">
        <v>323393</v>
      </c>
      <c r="AN52" s="372">
        <v>32996</v>
      </c>
      <c r="AO52" s="373">
        <v>-23.3</v>
      </c>
      <c r="AP52" s="374">
        <v>62765</v>
      </c>
      <c r="AQ52" s="375">
        <v>9.9</v>
      </c>
      <c r="AR52" s="376">
        <v>-33.200000000000003</v>
      </c>
    </row>
    <row r="53" spans="1:44">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529</v>
      </c>
      <c r="AL53" s="355"/>
      <c r="AM53" s="363">
        <v>896343</v>
      </c>
      <c r="AN53" s="364">
        <v>91510</v>
      </c>
      <c r="AO53" s="365">
        <v>29.6</v>
      </c>
      <c r="AP53" s="366">
        <v>128611</v>
      </c>
      <c r="AQ53" s="367">
        <v>0.1</v>
      </c>
      <c r="AR53" s="368">
        <v>29.5</v>
      </c>
    </row>
    <row r="54" spans="1:44">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528</v>
      </c>
      <c r="AM54" s="371">
        <v>294338</v>
      </c>
      <c r="AN54" s="372">
        <v>30050</v>
      </c>
      <c r="AO54" s="373">
        <v>-8.9</v>
      </c>
      <c r="AP54" s="374">
        <v>61552</v>
      </c>
      <c r="AQ54" s="375">
        <v>-1.9</v>
      </c>
      <c r="AR54" s="376">
        <v>-7</v>
      </c>
    </row>
    <row r="55" spans="1:44">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530</v>
      </c>
      <c r="AL55" s="355"/>
      <c r="AM55" s="363">
        <v>835849</v>
      </c>
      <c r="AN55" s="364">
        <v>86099</v>
      </c>
      <c r="AO55" s="365">
        <v>-5.9</v>
      </c>
      <c r="AP55" s="366">
        <v>138651</v>
      </c>
      <c r="AQ55" s="367">
        <v>7.8</v>
      </c>
      <c r="AR55" s="368">
        <v>-13.7</v>
      </c>
    </row>
    <row r="56" spans="1:44">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528</v>
      </c>
      <c r="AM56" s="371">
        <v>523424</v>
      </c>
      <c r="AN56" s="372">
        <v>53917</v>
      </c>
      <c r="AO56" s="373">
        <v>79.400000000000006</v>
      </c>
      <c r="AP56" s="374">
        <v>71211</v>
      </c>
      <c r="AQ56" s="375">
        <v>15.7</v>
      </c>
      <c r="AR56" s="376">
        <v>63.7</v>
      </c>
    </row>
    <row r="57" spans="1:44">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531</v>
      </c>
      <c r="AL57" s="355"/>
      <c r="AM57" s="363">
        <v>609808</v>
      </c>
      <c r="AN57" s="364">
        <v>63193</v>
      </c>
      <c r="AO57" s="365">
        <v>-26.6</v>
      </c>
      <c r="AP57" s="366">
        <v>122882</v>
      </c>
      <c r="AQ57" s="367">
        <v>-11.4</v>
      </c>
      <c r="AR57" s="368">
        <v>-15.2</v>
      </c>
    </row>
    <row r="58" spans="1:44">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528</v>
      </c>
      <c r="AM58" s="371">
        <v>143161</v>
      </c>
      <c r="AN58" s="372">
        <v>14835</v>
      </c>
      <c r="AO58" s="373">
        <v>-72.5</v>
      </c>
      <c r="AP58" s="374">
        <v>65785</v>
      </c>
      <c r="AQ58" s="375">
        <v>-7.6</v>
      </c>
      <c r="AR58" s="376">
        <v>-64.900000000000006</v>
      </c>
    </row>
    <row r="59" spans="1:44">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532</v>
      </c>
      <c r="AL59" s="355"/>
      <c r="AM59" s="363">
        <v>483605</v>
      </c>
      <c r="AN59" s="364">
        <v>50965</v>
      </c>
      <c r="AO59" s="365">
        <v>-19.399999999999999</v>
      </c>
      <c r="AP59" s="366">
        <v>114790</v>
      </c>
      <c r="AQ59" s="367">
        <v>-6.6</v>
      </c>
      <c r="AR59" s="368">
        <v>-12.8</v>
      </c>
    </row>
    <row r="60" spans="1:44">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528</v>
      </c>
      <c r="AM60" s="371">
        <v>226366</v>
      </c>
      <c r="AN60" s="372">
        <v>23856</v>
      </c>
      <c r="AO60" s="373">
        <v>60.8</v>
      </c>
      <c r="AP60" s="374">
        <v>55601</v>
      </c>
      <c r="AQ60" s="375">
        <v>-15.5</v>
      </c>
      <c r="AR60" s="376">
        <v>76.3</v>
      </c>
    </row>
    <row r="61" spans="1:44">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533</v>
      </c>
      <c r="AL61" s="377"/>
      <c r="AM61" s="378">
        <v>703479</v>
      </c>
      <c r="AN61" s="379">
        <v>72470</v>
      </c>
      <c r="AO61" s="380">
        <v>-1.9</v>
      </c>
      <c r="AP61" s="381">
        <v>126684</v>
      </c>
      <c r="AQ61" s="382">
        <v>-0.3</v>
      </c>
      <c r="AR61" s="368">
        <v>-1.6</v>
      </c>
    </row>
    <row r="62" spans="1:44">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528</v>
      </c>
      <c r="AM62" s="371">
        <v>302136</v>
      </c>
      <c r="AN62" s="372">
        <v>31131</v>
      </c>
      <c r="AO62" s="373">
        <v>7.1</v>
      </c>
      <c r="AP62" s="374">
        <v>63383</v>
      </c>
      <c r="AQ62" s="375">
        <v>0.1</v>
      </c>
      <c r="AR62" s="376">
        <v>7</v>
      </c>
    </row>
    <row r="63" spans="1:44">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c r="AK67" s="293"/>
      <c r="AL67" s="293"/>
      <c r="AM67" s="293"/>
      <c r="AN67" s="293"/>
      <c r="AO67" s="293"/>
      <c r="AP67" s="293"/>
      <c r="AQ67" s="293"/>
      <c r="AR67" s="293"/>
      <c r="AS67" s="293"/>
      <c r="AT67" s="293"/>
    </row>
    <row r="68" spans="1:46" ht="13.5" hidden="1" customHeight="1">
      <c r="AK68" s="293"/>
      <c r="AL68" s="293"/>
      <c r="AM68" s="293"/>
      <c r="AN68" s="293"/>
      <c r="AO68" s="293"/>
      <c r="AP68" s="293"/>
      <c r="AQ68" s="293"/>
      <c r="AR68" s="293"/>
    </row>
    <row r="69" spans="1:46" ht="13.5" hidden="1" customHeight="1">
      <c r="AK69" s="293"/>
      <c r="AL69" s="293"/>
      <c r="AM69" s="293"/>
      <c r="AN69" s="293"/>
      <c r="AO69" s="293"/>
      <c r="AP69" s="293"/>
      <c r="AQ69" s="293"/>
      <c r="AR69" s="293"/>
    </row>
    <row r="70" spans="1:46" hidden="1">
      <c r="AK70" s="293"/>
      <c r="AL70" s="293"/>
      <c r="AM70" s="293"/>
      <c r="AN70" s="293"/>
      <c r="AO70" s="293"/>
      <c r="AP70" s="293"/>
      <c r="AQ70" s="293"/>
      <c r="AR70" s="293"/>
    </row>
    <row r="71" spans="1:46" hidden="1">
      <c r="AK71" s="293"/>
      <c r="AL71" s="293"/>
      <c r="AM71" s="293"/>
      <c r="AN71" s="293"/>
      <c r="AO71" s="293"/>
      <c r="AP71" s="293"/>
      <c r="AQ71" s="293"/>
      <c r="AR71" s="293"/>
    </row>
    <row r="72" spans="1:46" hidden="1">
      <c r="AK72" s="293"/>
      <c r="AL72" s="293"/>
      <c r="AM72" s="293"/>
      <c r="AN72" s="293"/>
      <c r="AO72" s="293"/>
      <c r="AP72" s="293"/>
      <c r="AQ72" s="293"/>
      <c r="AR72" s="293"/>
    </row>
    <row r="73" spans="1:46" hidden="1">
      <c r="AK73" s="293"/>
      <c r="AL73" s="293"/>
      <c r="AM73" s="293"/>
      <c r="AN73" s="293"/>
      <c r="AO73" s="293"/>
      <c r="AP73" s="293"/>
      <c r="AQ73" s="293"/>
      <c r="AR73" s="293"/>
    </row>
    <row r="74" spans="1:46" hidden="1"/>
  </sheetData>
  <sheetProtection algorithmName="SHA-512" hashValue="sr+Zcyk05YFWKxYRCc2PGzfM5kxpbGmeJGS1dyIa1yzgYI9EqCRNIqHJRVwv7UIiF6j3jF0Kon8JSNyJaE3tgg==" saltValue="bhVEXUfiXYkuj9Tp9aV66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sheetPr>
    <pageSetUpPr fitToPage="1"/>
  </sheetPr>
  <dimension ref="A1:DU132"/>
  <sheetViews>
    <sheetView showGridLines="0" topLeftCell="A59" zoomScale="70" zoomScaleNormal="70" zoomScaleSheetLayoutView="55" workbookViewId="0"/>
  </sheetViews>
  <sheetFormatPr defaultColWidth="0" defaultRowHeight="13.5" customHeight="1" zeroHeight="1"/>
  <cols>
    <col min="1" max="125" width="2.5" style="291" customWidth="1"/>
    <col min="126" max="16384" width="9" style="290" hidden="1"/>
  </cols>
  <sheetData>
    <row r="1" spans="2:125"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c r="B2" s="290"/>
      <c r="DG2" s="290"/>
    </row>
    <row r="3" spans="2:12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row r="5" spans="2:125"/>
    <row r="6" spans="2:125"/>
    <row r="7" spans="2:125"/>
    <row r="8" spans="2:125"/>
    <row r="9" spans="2:125">
      <c r="DU9" s="290"/>
    </row>
    <row r="10" spans="2:125"/>
    <row r="11" spans="2:125"/>
    <row r="12" spans="2:125"/>
    <row r="13" spans="2:125"/>
    <row r="14" spans="2:125"/>
    <row r="15" spans="2:125"/>
    <row r="16" spans="2:125"/>
    <row r="17" spans="125:125">
      <c r="DU17" s="290"/>
    </row>
    <row r="18" spans="125:125"/>
    <row r="19" spans="125:125"/>
    <row r="20" spans="125:125">
      <c r="DU20" s="290"/>
    </row>
    <row r="21" spans="125:125">
      <c r="DU21" s="290"/>
    </row>
    <row r="22" spans="125:125"/>
    <row r="23" spans="125:125"/>
    <row r="24" spans="125:125"/>
    <row r="25" spans="125:125"/>
    <row r="26" spans="125:125"/>
    <row r="27" spans="125:125"/>
    <row r="28" spans="125:125">
      <c r="DU28" s="290"/>
    </row>
    <row r="29" spans="125:125"/>
    <row r="30" spans="125:125"/>
    <row r="31" spans="125:125"/>
    <row r="32" spans="125:125"/>
    <row r="33" spans="2:125">
      <c r="B33" s="290"/>
      <c r="G33" s="290"/>
      <c r="I33" s="290"/>
    </row>
    <row r="34" spans="2:125">
      <c r="C34" s="290"/>
      <c r="P34" s="290"/>
      <c r="DE34" s="290"/>
      <c r="DH34" s="290"/>
    </row>
    <row r="35" spans="2:125">
      <c r="D35" s="290"/>
      <c r="E35" s="290"/>
      <c r="DG35" s="290"/>
      <c r="DJ35" s="290"/>
      <c r="DP35" s="290"/>
      <c r="DQ35" s="290"/>
      <c r="DR35" s="290"/>
      <c r="DS35" s="290"/>
      <c r="DT35" s="290"/>
      <c r="DU35" s="290"/>
    </row>
    <row r="36" spans="2:12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c r="DU37" s="290"/>
    </row>
    <row r="38" spans="2:125">
      <c r="DT38" s="290"/>
      <c r="DU38" s="290"/>
    </row>
    <row r="39" spans="2:125"/>
    <row r="40" spans="2:125">
      <c r="DH40" s="290"/>
    </row>
    <row r="41" spans="2:125">
      <c r="DE41" s="290"/>
    </row>
    <row r="42" spans="2:125">
      <c r="DG42" s="290"/>
      <c r="DJ42" s="290"/>
    </row>
    <row r="43" spans="2:12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c r="DU44" s="290"/>
    </row>
    <row r="45" spans="2:125"/>
    <row r="46" spans="2:125"/>
    <row r="47" spans="2:125"/>
    <row r="48" spans="2:125">
      <c r="DT48" s="290"/>
      <c r="DU48" s="290"/>
    </row>
    <row r="49" spans="120:125">
      <c r="DU49" s="290"/>
    </row>
    <row r="50" spans="120:125">
      <c r="DU50" s="290"/>
    </row>
    <row r="51" spans="120:125">
      <c r="DP51" s="290"/>
      <c r="DQ51" s="290"/>
      <c r="DR51" s="290"/>
      <c r="DS51" s="290"/>
      <c r="DT51" s="290"/>
      <c r="DU51" s="290"/>
    </row>
    <row r="52" spans="120:125"/>
    <row r="53" spans="120:125"/>
    <row r="54" spans="120:125">
      <c r="DU54" s="290"/>
    </row>
    <row r="55" spans="120:125"/>
    <row r="56" spans="120:125"/>
    <row r="57" spans="120:125"/>
    <row r="58" spans="120:125">
      <c r="DU58" s="290"/>
    </row>
    <row r="59" spans="120:125"/>
    <row r="60" spans="120:125"/>
    <row r="61" spans="120:125"/>
    <row r="62" spans="120:125"/>
    <row r="63" spans="120:125">
      <c r="DU63" s="290"/>
    </row>
    <row r="64" spans="120:125">
      <c r="DT64" s="290"/>
      <c r="DU64" s="290"/>
    </row>
    <row r="65" spans="123:125"/>
    <row r="66" spans="123:125"/>
    <row r="67" spans="123:125"/>
    <row r="68" spans="123:125"/>
    <row r="69" spans="123:125">
      <c r="DS69" s="290"/>
      <c r="DT69" s="290"/>
      <c r="DU69" s="290"/>
    </row>
    <row r="70" spans="123:125"/>
    <row r="71" spans="123:125"/>
    <row r="72" spans="123:125"/>
    <row r="73" spans="123:125"/>
    <row r="74" spans="123:125"/>
    <row r="75" spans="123:125"/>
    <row r="76" spans="123:125"/>
    <row r="77" spans="123:125"/>
    <row r="78" spans="123:125"/>
    <row r="79" spans="123:125"/>
    <row r="80" spans="123:125"/>
    <row r="81" spans="116:125"/>
    <row r="82" spans="116:125">
      <c r="DL82" s="290"/>
    </row>
    <row r="83" spans="116:125">
      <c r="DM83" s="290"/>
      <c r="DN83" s="290"/>
      <c r="DO83" s="290"/>
      <c r="DP83" s="290"/>
      <c r="DQ83" s="290"/>
      <c r="DR83" s="290"/>
      <c r="DS83" s="290"/>
      <c r="DT83" s="290"/>
      <c r="DU83" s="290"/>
    </row>
    <row r="84" spans="116:125"/>
    <row r="85" spans="116:125"/>
    <row r="86" spans="116:125"/>
    <row r="87" spans="116:125"/>
    <row r="88" spans="116:125">
      <c r="DU88" s="290"/>
    </row>
    <row r="89" spans="116:125"/>
    <row r="90" spans="116:125"/>
    <row r="91" spans="116:125"/>
    <row r="92" spans="116:125" ht="13.5" customHeight="1"/>
    <row r="93" spans="116:125" ht="13.5" customHeight="1"/>
    <row r="94" spans="116:125" ht="13.5" customHeight="1">
      <c r="DS94" s="290"/>
      <c r="DT94" s="290"/>
      <c r="DU94" s="290"/>
    </row>
    <row r="95" spans="116:125" ht="13.5" customHeight="1">
      <c r="DU95" s="290"/>
    </row>
    <row r="96" spans="116:125" ht="13.5" customHeight="1"/>
    <row r="97" spans="124:125" ht="13.5" customHeight="1"/>
    <row r="98" spans="124:125" ht="13.5" customHeight="1"/>
    <row r="99" spans="124:125" ht="13.5" customHeight="1"/>
    <row r="100" spans="124:125" ht="13.5" customHeight="1"/>
    <row r="101" spans="124:125" ht="13.5" customHeight="1">
      <c r="DU101" s="290"/>
    </row>
    <row r="102" spans="124:125" ht="13.5" customHeight="1"/>
    <row r="103" spans="124:125" ht="13.5" customHeight="1"/>
    <row r="104" spans="124:125" ht="13.5" customHeight="1">
      <c r="DT104" s="290"/>
      <c r="DU104" s="29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0" t="s">
        <v>535</v>
      </c>
    </row>
    <row r="117" spans="125:125" ht="13.5" hidden="1" customHeight="1"/>
    <row r="118" spans="125:125" ht="13.5" hidden="1" customHeight="1"/>
    <row r="119" spans="125:125" ht="13.5" hidden="1" customHeight="1"/>
    <row r="120" spans="125:125" ht="13.5" hidden="1" customHeight="1"/>
    <row r="121" spans="125:125" ht="13.5" hidden="1" customHeight="1">
      <c r="DU121" s="29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MQhAj0AMT2TNVzEcRY+kcAgE1wMyHRuKLYMoD1+nowUy3KhboCa1K6YmkN9SCfvwSQapTZH1YdzxWGaXSCkZqQ==" saltValue="/rj+M22DCa5l6rEdWrs7D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sheetPr>
    <pageSetUpPr fitToPage="1"/>
  </sheetPr>
  <dimension ref="A1:EL132"/>
  <sheetViews>
    <sheetView showGridLines="0" topLeftCell="A67" zoomScale="85" zoomScaleNormal="85" zoomScaleSheetLayoutView="55" workbookViewId="0"/>
  </sheetViews>
  <sheetFormatPr defaultColWidth="0" defaultRowHeight="13.5" customHeight="1" zeroHeight="1"/>
  <cols>
    <col min="1" max="125" width="2.5" style="291" customWidth="1"/>
    <col min="126" max="142" width="0" style="290" hidden="1" customWidth="1"/>
    <col min="143" max="16384" width="9" style="290" hidden="1"/>
  </cols>
  <sheetData>
    <row r="1" spans="1:125" ht="13.5" customHeight="1">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c r="B2" s="290"/>
      <c r="T2" s="290"/>
    </row>
    <row r="3" spans="1:12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0"/>
      <c r="G33" s="290"/>
      <c r="I33" s="290"/>
    </row>
    <row r="34" spans="2:125">
      <c r="C34" s="290"/>
      <c r="P34" s="290"/>
      <c r="R34" s="290"/>
      <c r="U34" s="290"/>
    </row>
    <row r="35" spans="2:12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c r="F36" s="290"/>
      <c r="H36" s="290"/>
      <c r="J36" s="290"/>
      <c r="K36" s="290"/>
      <c r="L36" s="290"/>
      <c r="M36" s="290"/>
      <c r="N36" s="290"/>
      <c r="O36" s="290"/>
      <c r="Q36" s="290"/>
      <c r="S36" s="290"/>
      <c r="V36" s="290"/>
    </row>
    <row r="37" spans="2:125"/>
    <row r="38" spans="2:125"/>
    <row r="39" spans="2:125"/>
    <row r="40" spans="2:125">
      <c r="U40" s="290"/>
    </row>
    <row r="41" spans="2:125">
      <c r="R41" s="290"/>
    </row>
    <row r="42" spans="2:12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c r="Q43" s="290"/>
      <c r="S43" s="290"/>
      <c r="V43" s="29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1" t="s">
        <v>536</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nMQUJ+OkDwOsXB5zcaQYw386LGx3iOXyoPl7nqbaT7BD4Wquffq0yRh6nIWWE0injW6f12QMVVHr4ZFBVolP7A==" saltValue="Wr2MY7j4B89PmE3lR7qM9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sheetPr codeName="MasterSheet">
    <pageSetUpPr fitToPage="1"/>
  </sheetPr>
  <dimension ref="B1:J53"/>
  <sheetViews>
    <sheetView showGridLines="0" zoomScale="55" zoomScaleNormal="55" zoomScaleSheetLayoutView="100" workbookViewId="0">
      <selection activeCell="P48" sqref="P48"/>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537</v>
      </c>
      <c r="G46" s="8" t="s">
        <v>538</v>
      </c>
      <c r="H46" s="8" t="s">
        <v>539</v>
      </c>
      <c r="I46" s="8" t="s">
        <v>540</v>
      </c>
      <c r="J46" s="9" t="s">
        <v>541</v>
      </c>
    </row>
    <row r="47" spans="2:10" ht="57.75" customHeight="1">
      <c r="B47" s="10"/>
      <c r="C47" s="1233" t="s">
        <v>3</v>
      </c>
      <c r="D47" s="1233"/>
      <c r="E47" s="1234"/>
      <c r="F47" s="11">
        <v>31.57</v>
      </c>
      <c r="G47" s="12">
        <v>30.53</v>
      </c>
      <c r="H47" s="12">
        <v>30.64</v>
      </c>
      <c r="I47" s="12">
        <v>30.7</v>
      </c>
      <c r="J47" s="13">
        <v>30.88</v>
      </c>
    </row>
    <row r="48" spans="2:10" ht="57.75" customHeight="1">
      <c r="B48" s="14"/>
      <c r="C48" s="1235" t="s">
        <v>4</v>
      </c>
      <c r="D48" s="1235"/>
      <c r="E48" s="1236"/>
      <c r="F48" s="15">
        <v>5.5</v>
      </c>
      <c r="G48" s="16">
        <v>10.41</v>
      </c>
      <c r="H48" s="16">
        <v>8.42</v>
      </c>
      <c r="I48" s="16">
        <v>8.3699999999999992</v>
      </c>
      <c r="J48" s="17">
        <v>5.18</v>
      </c>
    </row>
    <row r="49" spans="2:10" ht="57.75" customHeight="1" thickBot="1">
      <c r="B49" s="18"/>
      <c r="C49" s="1237" t="s">
        <v>5</v>
      </c>
      <c r="D49" s="1237"/>
      <c r="E49" s="1238"/>
      <c r="F49" s="19">
        <v>3.02</v>
      </c>
      <c r="G49" s="20">
        <v>5.13</v>
      </c>
      <c r="H49" s="20" t="s">
        <v>542</v>
      </c>
      <c r="I49" s="20">
        <v>1.07</v>
      </c>
      <c r="J49" s="21" t="s">
        <v>543</v>
      </c>
    </row>
    <row r="50" spans="2:10" ht="13.5" customHeight="1"/>
    <row r="51" spans="2:10" ht="13.5" hidden="1" customHeight="1"/>
    <row r="52" spans="2:10" ht="13.5" hidden="1" customHeight="1"/>
    <row r="53" spans="2:10" ht="13.5" hidden="1" customHeight="1"/>
  </sheetData>
  <sheetProtection algorithmName="SHA-512" hashValue="MMMAypzCnc2EYmeHj8fIxvjb97yh90xbnsDF17E0m3XIIh0KUUsNLYMoCq1D0+SPnOHPbRm0QZr/KpVb4kQHLw==" saltValue="vFOXbSw1mnEhjQ5kfUdh8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shiori.o</cp:lastModifiedBy>
  <cp:lastPrinted>2020-09-06T23:59:10Z</cp:lastPrinted>
  <dcterms:created xsi:type="dcterms:W3CDTF">2020-02-10T03:57:03Z</dcterms:created>
  <dcterms:modified xsi:type="dcterms:W3CDTF">2020-09-06T23:59:14Z</dcterms:modified>
</cp:coreProperties>
</file>